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15240" windowHeight="3972" tabRatio="601"/>
  </bookViews>
  <sheets>
    <sheet name="Реестр имущества" sheetId="1" r:id="rId1"/>
  </sheets>
  <calcPr calcId="144525" iterate="1"/>
</workbook>
</file>

<file path=xl/calcChain.xml><?xml version="1.0" encoding="utf-8"?>
<calcChain xmlns="http://schemas.openxmlformats.org/spreadsheetml/2006/main">
  <c r="H45" i="1" l="1"/>
  <c r="I45" i="1"/>
  <c r="G45" i="1"/>
  <c r="F45" i="1"/>
  <c r="H179" i="1" l="1"/>
  <c r="F179" i="1"/>
  <c r="I149" i="1" l="1"/>
  <c r="H149" i="1"/>
  <c r="G149" i="1"/>
  <c r="F149" i="1"/>
  <c r="E149" i="1"/>
  <c r="I125" i="1"/>
  <c r="H125" i="1"/>
  <c r="G125" i="1"/>
  <c r="F125" i="1"/>
  <c r="E125" i="1"/>
  <c r="A210" i="1" l="1"/>
  <c r="J125" i="1"/>
  <c r="K125" i="1"/>
  <c r="L125" i="1"/>
  <c r="M125" i="1"/>
  <c r="N125" i="1"/>
  <c r="O125" i="1"/>
  <c r="O45" i="1"/>
  <c r="N45" i="1"/>
  <c r="M45" i="1"/>
  <c r="L45" i="1"/>
  <c r="K45" i="1"/>
  <c r="J45" i="1"/>
  <c r="E45" i="1"/>
  <c r="P125" i="1" l="1"/>
  <c r="Q125" i="1"/>
  <c r="H204" i="1"/>
  <c r="F204" i="1" l="1"/>
  <c r="O101" i="1" l="1"/>
  <c r="N101" i="1"/>
  <c r="M101" i="1"/>
  <c r="L101" i="1"/>
  <c r="K101" i="1"/>
  <c r="J101" i="1"/>
  <c r="I101" i="1"/>
  <c r="Q101" i="1" s="1"/>
  <c r="H101" i="1"/>
  <c r="P101" i="1" s="1"/>
  <c r="G101" i="1"/>
  <c r="F101" i="1"/>
  <c r="E101" i="1"/>
  <c r="O149" i="1"/>
  <c r="N149" i="1"/>
  <c r="M149" i="1"/>
  <c r="L149" i="1"/>
  <c r="K149" i="1"/>
  <c r="J149" i="1"/>
  <c r="O155" i="1"/>
  <c r="N155" i="1"/>
  <c r="M155" i="1"/>
  <c r="L155" i="1"/>
  <c r="K155" i="1"/>
  <c r="J155" i="1"/>
  <c r="I155" i="1"/>
  <c r="H155" i="1"/>
  <c r="G155" i="1"/>
  <c r="F155" i="1"/>
  <c r="O179" i="1"/>
  <c r="N179" i="1"/>
  <c r="M179" i="1"/>
  <c r="L179" i="1"/>
  <c r="K179" i="1"/>
  <c r="J179" i="1"/>
  <c r="I179" i="1"/>
  <c r="G179" i="1"/>
  <c r="E204" i="1"/>
  <c r="O204" i="1"/>
  <c r="O209" i="1" s="1"/>
  <c r="N204" i="1"/>
  <c r="N209" i="1" s="1"/>
  <c r="M204" i="1"/>
  <c r="M209" i="1" s="1"/>
  <c r="L204" i="1"/>
  <c r="L209" i="1" s="1"/>
  <c r="K204" i="1"/>
  <c r="K209" i="1" s="1"/>
  <c r="J204" i="1"/>
  <c r="I204" i="1"/>
  <c r="G204" i="1"/>
  <c r="E210" i="1" l="1"/>
  <c r="Q179" i="1"/>
  <c r="Q204" i="1"/>
  <c r="P179" i="1"/>
  <c r="P155" i="1"/>
  <c r="P149" i="1"/>
  <c r="P45" i="1"/>
  <c r="P204" i="1"/>
  <c r="Q155" i="1"/>
  <c r="Q149" i="1"/>
  <c r="Q45" i="1"/>
  <c r="J210" i="1"/>
  <c r="N210" i="1"/>
  <c r="H210" i="1"/>
  <c r="G210" i="1"/>
  <c r="I210" i="1"/>
  <c r="Q211" i="1" s="1"/>
  <c r="F210" i="1"/>
  <c r="P211" i="1" l="1"/>
  <c r="P213" i="1" s="1"/>
  <c r="Q213" i="1"/>
</calcChain>
</file>

<file path=xl/sharedStrings.xml><?xml version="1.0" encoding="utf-8"?>
<sst xmlns="http://schemas.openxmlformats.org/spreadsheetml/2006/main" count="366" uniqueCount="272">
  <si>
    <t>№</t>
  </si>
  <si>
    <t>Наименование</t>
  </si>
  <si>
    <t>год постр. приобретения</t>
  </si>
  <si>
    <t xml:space="preserve">площадь кв метр     п/метр </t>
  </si>
  <si>
    <t>п/п</t>
  </si>
  <si>
    <t>объекта</t>
  </si>
  <si>
    <t>ИТОГО</t>
  </si>
  <si>
    <t>казна</t>
  </si>
  <si>
    <t>Адрес,техническая характеристика</t>
  </si>
  <si>
    <t>инвентарный номер</t>
  </si>
  <si>
    <t>оперативное управление</t>
  </si>
  <si>
    <t>балансовая</t>
  </si>
  <si>
    <t>остаточная</t>
  </si>
  <si>
    <t>безвозмездное</t>
  </si>
  <si>
    <t>хозведение</t>
  </si>
  <si>
    <t>Реестр</t>
  </si>
  <si>
    <t>(передача в собственность с/п по Закону Самарской области 5-ГД от 12.02.2007г.)</t>
  </si>
  <si>
    <t>ЗДАНИЯ</t>
  </si>
  <si>
    <t>СООРУЖЕНИЯ</t>
  </si>
  <si>
    <t>ТРАНСПОРТНЫЕ</t>
  </si>
  <si>
    <t>СРЕДСТВА</t>
  </si>
  <si>
    <t>МАШИНЫ И ОБОРУДОВАНИЕ</t>
  </si>
  <si>
    <t>ИНСТРУМЕНТЫ</t>
  </si>
  <si>
    <t>ВСЕГО</t>
  </si>
  <si>
    <t>Передано 14.02.2007г.</t>
  </si>
  <si>
    <t>Компьютер</t>
  </si>
  <si>
    <t>Акустическая система</t>
  </si>
  <si>
    <t>Цветомузыка</t>
  </si>
  <si>
    <t>Башня Рожновского</t>
  </si>
  <si>
    <t>Ноутбук AMDthion</t>
  </si>
  <si>
    <t>недвижимое</t>
  </si>
  <si>
    <t>Здание сельского Совета</t>
  </si>
  <si>
    <t xml:space="preserve">Здание склада </t>
  </si>
  <si>
    <t>с.Каменный Брод ул.Садовая д.24</t>
  </si>
  <si>
    <t>Здание клуба</t>
  </si>
  <si>
    <t>с.Новая Таяба ул.Центральная д.19</t>
  </si>
  <si>
    <t xml:space="preserve">с.Красная Багана ул.Школьная д.30 </t>
  </si>
  <si>
    <t>с.Каменный Брод ул.Советская д.32</t>
  </si>
  <si>
    <t>Встроенная котельная</t>
  </si>
  <si>
    <t xml:space="preserve">с.Каменный Брод </t>
  </si>
  <si>
    <t>с. Каменный Брод</t>
  </si>
  <si>
    <t>Автомашина ГАЗ-66</t>
  </si>
  <si>
    <t xml:space="preserve">Трактор ДТ-75  </t>
  </si>
  <si>
    <t>Процессор</t>
  </si>
  <si>
    <t>МФУ лазерный Sensys</t>
  </si>
  <si>
    <t>Бильярд</t>
  </si>
  <si>
    <t>Магнитофон Сони</t>
  </si>
  <si>
    <t xml:space="preserve">Усилитель Дуэт </t>
  </si>
  <si>
    <t>Ударная установка</t>
  </si>
  <si>
    <t>Баян Рубин</t>
  </si>
  <si>
    <t>Синтезатор "Каспо"</t>
  </si>
  <si>
    <t>Одежда сцены</t>
  </si>
  <si>
    <t>Русские народные костюмы</t>
  </si>
  <si>
    <t>Мебель офисная Самарская</t>
  </si>
  <si>
    <t xml:space="preserve">Стол компьютерный </t>
  </si>
  <si>
    <t xml:space="preserve"> </t>
  </si>
  <si>
    <t>РЕЕСТР ИМУЩЕСТВА СЕЛЬСКОГО ПОСЕЛЕНИЯ КАМЕННЫЙ БРОД</t>
  </si>
  <si>
    <t>с.Каменный Брод ул.Советская д.34А</t>
  </si>
  <si>
    <t xml:space="preserve">Шкаф для документов </t>
  </si>
  <si>
    <t>Костюм снегурочка</t>
  </si>
  <si>
    <t>Костюм Деда Мороза</t>
  </si>
  <si>
    <t>с.Каменный Брод ул.Садовая д.24   инв.№011010001</t>
  </si>
  <si>
    <t>инв №011010002</t>
  </si>
  <si>
    <t>инв №011010003</t>
  </si>
  <si>
    <t>инв №011010004</t>
  </si>
  <si>
    <t>инв №011010005</t>
  </si>
  <si>
    <t>инв №01101008</t>
  </si>
  <si>
    <t>с.Каменный Брод ул.Садовая д.18                инв №011010009</t>
  </si>
  <si>
    <t>инв №011012013</t>
  </si>
  <si>
    <t>инв №01101214</t>
  </si>
  <si>
    <t>инв №01101015</t>
  </si>
  <si>
    <t>инв №011012016</t>
  </si>
  <si>
    <t>инв №01102017</t>
  </si>
  <si>
    <t>ул.Ново-Садовая             инв №011012072</t>
  </si>
  <si>
    <t>№ двиг 114570            инв №011013048</t>
  </si>
  <si>
    <t xml:space="preserve">инв №011016059         </t>
  </si>
  <si>
    <t>№ двиг 6807736             инв №011016060</t>
  </si>
  <si>
    <t>инв №01013020</t>
  </si>
  <si>
    <t>инв №011013069</t>
  </si>
  <si>
    <t>инв №011016071</t>
  </si>
  <si>
    <t>инв №011016068</t>
  </si>
  <si>
    <t>Компьютер Beng</t>
  </si>
  <si>
    <t>инв №011013062</t>
  </si>
  <si>
    <t>инв №011013030</t>
  </si>
  <si>
    <t>инв №011013035</t>
  </si>
  <si>
    <t>инв №011013036</t>
  </si>
  <si>
    <t>инв №011013037</t>
  </si>
  <si>
    <t>инв №011013038</t>
  </si>
  <si>
    <t>инв №011013039</t>
  </si>
  <si>
    <t>инв №011013042</t>
  </si>
  <si>
    <t>инв №011013044</t>
  </si>
  <si>
    <t>инв №011016052</t>
  </si>
  <si>
    <t>инв №011016055</t>
  </si>
  <si>
    <t>инв №011016049</t>
  </si>
  <si>
    <t>инв №011016067</t>
  </si>
  <si>
    <t>инв №011016057</t>
  </si>
  <si>
    <t>инв №011016058</t>
  </si>
  <si>
    <t>322950.05</t>
  </si>
  <si>
    <t>ЖИЛЫЕ ДОМА</t>
  </si>
  <si>
    <t>Двухквартирный жилой дом</t>
  </si>
  <si>
    <t>с.Каменный Брод, ул.Гагарина, д.1</t>
  </si>
  <si>
    <t>Одноквартирный жилой дом</t>
  </si>
  <si>
    <t>с.Каменный Брод, ул.Гагарина, д.5</t>
  </si>
  <si>
    <t>с.Каменный Брод,ул.Советская, д.2</t>
  </si>
  <si>
    <t>Квартира в двухквартирном жилом доме</t>
  </si>
  <si>
    <t>с.Каменный Брод,ул.Советская, д.4</t>
  </si>
  <si>
    <t>с.Каменный Брод,ул.Советская, д.6</t>
  </si>
  <si>
    <t>с.Каменный Брод, ул.Советская, д3</t>
  </si>
  <si>
    <t>с.Каменный Брод, ул.Советская, д.5</t>
  </si>
  <si>
    <t>18-ти квартирный жилой дом</t>
  </si>
  <si>
    <t>с.Каменный Брод,ул.Советская, д.12</t>
  </si>
  <si>
    <t>Трехквартирный жилой дом</t>
  </si>
  <si>
    <t>с.Каменный Брод, ул.Советская, д.24</t>
  </si>
  <si>
    <t>Квартира в трехквартирном жилом доме</t>
  </si>
  <si>
    <t>с.Каменный Брод, ул.Советская, д.22</t>
  </si>
  <si>
    <t>с.Каменный Брод, ул.Кооперативная,д.1</t>
  </si>
  <si>
    <t>с.Каменный Брод, ул.Луговая,д.13</t>
  </si>
  <si>
    <t>с.Каменный Брод, ул.Луговая,д.5</t>
  </si>
  <si>
    <t>с.Каменный Брод, ул.Луговая, д.9</t>
  </si>
  <si>
    <t>с.Каменный Брод, ул.Ново-Садовая, д2</t>
  </si>
  <si>
    <t>с.Каменный Брод, ул.Ново-Садовая, д.14</t>
  </si>
  <si>
    <t>с.Каменный Брод, ул.Ново-Садовая, д.20</t>
  </si>
  <si>
    <t>с.Каменный Брод, ул.Ново-Садовая, д.21</t>
  </si>
  <si>
    <t>с.Каменный Брод, ул Ново-Садовая, д27</t>
  </si>
  <si>
    <t>с.Каменный Брод, ул.Ново-Садовая,д.13</t>
  </si>
  <si>
    <t>с.Каменный Брод, ул.Ново-Садовая, д9</t>
  </si>
  <si>
    <t>с.Каменный Брод, ул.Садовая,д.1</t>
  </si>
  <si>
    <t>с.Каменный Брод,ул.Садовая,д.3</t>
  </si>
  <si>
    <t>с.Каменный Брод, ул.Садовая,д.22</t>
  </si>
  <si>
    <t>с.Каменный Брод, ул.Садовая, д.6</t>
  </si>
  <si>
    <t>.Каменный Брод, ул.Садовая, д.5</t>
  </si>
  <si>
    <t>с.каменный Брод, ул.Садовая, д.14</t>
  </si>
  <si>
    <t>с.Каменный Брод, ул.Садовая, д.17</t>
  </si>
  <si>
    <t>с.Каменный Брод, ул.Садовая,д.21</t>
  </si>
  <si>
    <t>с.Каменный Брод, ул.Садовая, д.16</t>
  </si>
  <si>
    <t>с.Каменный Брод, ул.Садовая, д.11</t>
  </si>
  <si>
    <t>с.Каменный Брод, ул.Садовая, д.25</t>
  </si>
  <si>
    <t>с.Каменный Брод, ул.50 лет СССР, д.15</t>
  </si>
  <si>
    <t>с.Каменный Брод, ул.50 лет СССР, д.13</t>
  </si>
  <si>
    <t>с.Каменный Брод, ул.50 лет СССР, д.10</t>
  </si>
  <si>
    <t>с.Каменный Брод, ул.50 лет СССР, д.9</t>
  </si>
  <si>
    <t>с.Каменный Брод, ул.50 лет СССР, д.5</t>
  </si>
  <si>
    <t>с.Каменный Брод, ул.50 лет СССР, д3</t>
  </si>
  <si>
    <t>с.Каменный Брод, ул.50 лет СССР, д.1</t>
  </si>
  <si>
    <t>с.Каменный Брод, ул.50 лет СССР, д.8</t>
  </si>
  <si>
    <t>с.Каменный Брод, ул.50 лет СССР, д.19</t>
  </si>
  <si>
    <t>с.Красная Багана, ул.Центральная, д.24</t>
  </si>
  <si>
    <t>с.Красная Багана, ул.Центральная, д.26</t>
  </si>
  <si>
    <t>с.Каменный Брод, ул.Центральная, д.28</t>
  </si>
  <si>
    <t>с.Новая Таяба, ул.Полевая, д.18</t>
  </si>
  <si>
    <t>с.Новая Таяба, ул.Полевая, д.28</t>
  </si>
  <si>
    <t>ЗЕМЛЯ</t>
  </si>
  <si>
    <t>с.Каменный Брод, ул.Школьная, уч.13А</t>
  </si>
  <si>
    <t>с.Каменный Брод, ул.Советская, д.32</t>
  </si>
  <si>
    <t>ИТОГО:</t>
  </si>
  <si>
    <t>Компъютер</t>
  </si>
  <si>
    <t>Детское игровое оборудование</t>
  </si>
  <si>
    <t>Монитор DELL</t>
  </si>
  <si>
    <t>Глава поселения                                               С.С.Зайцев</t>
  </si>
  <si>
    <t>Бензогенератор</t>
  </si>
  <si>
    <t xml:space="preserve">Здание зерносклада </t>
  </si>
  <si>
    <t>Здание гаража</t>
  </si>
  <si>
    <t>с. Каменный Брод ул. Заводская д. 30  кад. № 63:35:0103002:6022</t>
  </si>
  <si>
    <t>с. Каменный Брод ул. Заводская д. 31  кад. № 63:35:0103002:6021</t>
  </si>
  <si>
    <t>Здание</t>
  </si>
  <si>
    <t>с. Каменный Брод ул. Заводская д. 54  кад. № 63:35:0103002:6024</t>
  </si>
  <si>
    <t>Здание пилорамы</t>
  </si>
  <si>
    <t>с. Новая Таяба ул. Полевая д. 46  кад. № 63:35:0106001:85</t>
  </si>
  <si>
    <t>с. Каменный Брод ул. Заводская д. 43  кад. № 63:35:0802022:126</t>
  </si>
  <si>
    <t>Здание пожарного депо</t>
  </si>
  <si>
    <t>с. Каменный Брод ул. Заводская д. 44  кад. № 63:35:0802024:480</t>
  </si>
  <si>
    <t>Монитор SANSUHG</t>
  </si>
  <si>
    <t>Системный блок Corp 320MT</t>
  </si>
  <si>
    <t>Спортивная площадка</t>
  </si>
  <si>
    <t>инв. № 011016061</t>
  </si>
  <si>
    <t>Стол письменный Калипсо</t>
  </si>
  <si>
    <t>инв. № 011016065</t>
  </si>
  <si>
    <t>Тумбочка-картотека</t>
  </si>
  <si>
    <t>инв. № 011016066</t>
  </si>
  <si>
    <t>Сетевой прибор "Сталкер"</t>
  </si>
  <si>
    <t>инв. № 011013045</t>
  </si>
  <si>
    <t>Котельная передано в МАУ "ЦОС МИ" № 6 от 02.07.2012 г.</t>
  </si>
  <si>
    <t>Газопровод Договор № 42/10/09 от 10.12.2009 г.</t>
  </si>
  <si>
    <t>Водопроводные сети Договор хоз. Вед. б/н от 03.04.2008 г.</t>
  </si>
  <si>
    <t>Итого:</t>
  </si>
  <si>
    <t>Земельный участок кад. № 63:35:0103002:6083</t>
  </si>
  <si>
    <t>Земельный участок кад. № 63:35:0103001:7866</t>
  </si>
  <si>
    <t>Здание дома культуры кад. № 63:35:0103002:6084</t>
  </si>
  <si>
    <t>Атомобиль легковой LADA Granta 219010</t>
  </si>
  <si>
    <t>№ двиг. 6866037инв № 011016061</t>
  </si>
  <si>
    <t xml:space="preserve">Бензиновый триммер MOST </t>
  </si>
  <si>
    <t>Бензопила BS-45 HUTER</t>
  </si>
  <si>
    <t>Земельный участок кад. № 63:35:0101005:15</t>
  </si>
  <si>
    <t>Земельный участок кад. № 63:35:0201002:84</t>
  </si>
  <si>
    <t>Земельный участок кад. № 63:35:0105001:12</t>
  </si>
  <si>
    <t>Земельный участок кад. № 63:35:0101005:17</t>
  </si>
  <si>
    <t>Земельный участок кад. № 63:35:0104005:15</t>
  </si>
  <si>
    <t>в границах ГУПП "Каменный Брод"</t>
  </si>
  <si>
    <t>Винтовой скважиной насос ECO VINT 2</t>
  </si>
  <si>
    <t>Земельный участок кад. № 63:35:0105010:3</t>
  </si>
  <si>
    <t>Земельный участок кад. № 63:35:0105006:3</t>
  </si>
  <si>
    <t>Земельный участок кад. № 63:35:0105008:1</t>
  </si>
  <si>
    <t>Земельный участок кад. № 63:35:0105006:1</t>
  </si>
  <si>
    <t>Земельный участок кад. № 63:35:0105005:2</t>
  </si>
  <si>
    <t>Земельный участок кад. № 63:35:0105004:7</t>
  </si>
  <si>
    <t>Земельный участок кад. № 63:35:0105003:1</t>
  </si>
  <si>
    <t>Земельный участок кад. № 63:35:0105002:1</t>
  </si>
  <si>
    <t>Земельный участок кад. № 63:35:0104007:1</t>
  </si>
  <si>
    <t>Винтовой скважиной насос ECO VINT 3</t>
  </si>
  <si>
    <t>Земельный участок кад. № 63:35:0000000:1161</t>
  </si>
  <si>
    <t>Ритуалная деятельность</t>
  </si>
  <si>
    <t>Детская игровая площадка</t>
  </si>
  <si>
    <t>Здание котельной</t>
  </si>
  <si>
    <t>Здание Коровника</t>
  </si>
  <si>
    <t>с. Красная Багана ул. Школьная, 19                    кад. № 63:35:0502002:147</t>
  </si>
  <si>
    <t>с. Красная Багана ул. Школьная, 18                    кад. № 63:35:0101003:8845</t>
  </si>
  <si>
    <t>с. Каменный Брод ул. Ново-Садовая, 1А кад. № 63:35:0103003:1655</t>
  </si>
  <si>
    <t>РАЗНИЦА</t>
  </si>
  <si>
    <t>с.Каменный Брод, ул.Титова, д.17 9(Советская)</t>
  </si>
  <si>
    <r>
      <t>с.Каменный Брод, ул.Титова, д.</t>
    </r>
    <r>
      <rPr>
        <sz val="9"/>
        <color rgb="FFFF0000"/>
        <rFont val="Times New Roman"/>
        <family val="1"/>
        <charset val="204"/>
      </rPr>
      <t>13</t>
    </r>
  </si>
  <si>
    <t>с.Каменный Брод,ул.Титова, д.35(Садовая)</t>
  </si>
  <si>
    <t>с.Каменный Брод, ул.Титова, д.31(Садовая)</t>
  </si>
  <si>
    <t>с. Каменный Брод ул. Заводская д. 26  кад. № 63:35:0103002:6018</t>
  </si>
  <si>
    <r>
      <t>с. Каменный Брод ул. Заводская д. 27  кад. № 63:35:0103002:</t>
    </r>
    <r>
      <rPr>
        <sz val="9"/>
        <color theme="1"/>
        <rFont val="Times New Roman"/>
        <family val="1"/>
        <charset val="204"/>
      </rPr>
      <t>6019</t>
    </r>
  </si>
  <si>
    <t>с. Каменный Брод ул. Заводская, д. 39 кад.№ 63:35:0103002:6103</t>
  </si>
  <si>
    <t>с. Каменный Брод ул. Заводская, д. 41 кад.№ 63:35:0802022:203</t>
  </si>
  <si>
    <t>с. Каменный Брод ул. Заводская, д. 40 кад.№ 63:35:0802024:603</t>
  </si>
  <si>
    <t xml:space="preserve">Автомобиль ВАЗ-21074 </t>
  </si>
  <si>
    <t>Автомобильная дорога</t>
  </si>
  <si>
    <t>с. Новая Таяба ул.Центральная</t>
  </si>
  <si>
    <t>Сооружение дорожного транспорта</t>
  </si>
  <si>
    <t>РФ СО Ч-В р-он с.КБ восточнее здания имеющего адрес: ул.Садовая, д. 20до здания имеющего адрес: ул.Ново-Садовая д. 30, южнее здания имеющего адрес:Ново-Садовая, д.21 до автодороги Каменный Брод-Челно-Вершины</t>
  </si>
  <si>
    <t>Сооружения дорожного транспорта</t>
  </si>
  <si>
    <t>РФ СО м.р. Ч-В с.Каменный Брод ул. Кооперативная от дома № 1 до дома № 12, от д. № 6 до д.№ 2</t>
  </si>
  <si>
    <t>Сооружение дорожного транспорта 7.4.</t>
  </si>
  <si>
    <t>РФ СО м.р. Ч-В с. Каменный Брод ул. 50 лет СССР от дома № 1 до дома № 17 южнее д.№1до д.№19</t>
  </si>
  <si>
    <t>Земли населенных пунктов кад.№ 63:35:0106001:36</t>
  </si>
  <si>
    <t>Местоположение установлено относительно ориентира, расположенного в границах участка Почтовый адрес ориентира: СО р. Ч-В с.Новая Таяба, Ул. Центральная д.15а</t>
  </si>
  <si>
    <t>Земли населенных пунктов кад № 63:35:0103002:6102</t>
  </si>
  <si>
    <t>Местоположение установлено относительно ориентира, расположенного в границах участка Почтовый адрес ориентира: РФ СО м.р. Ч-В с.Каменный Брод ул. Заводская д. 30</t>
  </si>
  <si>
    <t>Насос скважинный ЭКО МИДИ -4</t>
  </si>
  <si>
    <t>МФУ лазерный CANON i-Sensys MF3010</t>
  </si>
  <si>
    <t xml:space="preserve">Кресло офисное </t>
  </si>
  <si>
    <t>Специалист 1 категории                                   Е.А. Гуляндина</t>
  </si>
  <si>
    <t>инв №011016059</t>
  </si>
  <si>
    <t>инв №011016072</t>
  </si>
  <si>
    <t>инв №011016073</t>
  </si>
  <si>
    <t>инв №011016074</t>
  </si>
  <si>
    <t>инв №011016075</t>
  </si>
  <si>
    <t>инв №011016076</t>
  </si>
  <si>
    <t>инв №011016077</t>
  </si>
  <si>
    <t>инв №011016078</t>
  </si>
  <si>
    <t>инв №011016079</t>
  </si>
  <si>
    <t>инв №011016080</t>
  </si>
  <si>
    <t>инв №011016081</t>
  </si>
  <si>
    <t>инв №011016082</t>
  </si>
  <si>
    <t>инв №011016083</t>
  </si>
  <si>
    <t>Теплосеть мБП-26 от 01.10.2009 г.</t>
  </si>
  <si>
    <t xml:space="preserve">Газопровод договор </t>
  </si>
  <si>
    <t>Газопровод Договор  № 42/10/09 от 10.12.2009 г.</t>
  </si>
  <si>
    <t xml:space="preserve">Сооружение Автодорога "с.Челно-Вершины-с. Каменный Брод" - с. Красная Багана </t>
  </si>
  <si>
    <t xml:space="preserve">Российская Федерация Самарская область Челно-Вершинский район с. Красная Багана 63:35:00000000:631 (нежилое, общественное, здравоохранения, физической культуры и социального обеспечения) </t>
  </si>
  <si>
    <t>Местоположение установлено относительно ориентира, расположенного в границах участка. Почтовый адрес ориентира: Самарская область, Челно-Вершинский район, в границах землепользования племсовхоза "Каменный Брод"</t>
  </si>
  <si>
    <t>Земли населенных пунктов кад.№ 63:35:0101003:341</t>
  </si>
  <si>
    <t>Местоположение установлено относительно ориентира, расположенного в границах участка. Почтовый адрес ориентира: Самарская область, Челно-Вершинский район, с. Красная Багана</t>
  </si>
  <si>
    <t>инв №011016084</t>
  </si>
  <si>
    <t>Здание Красно-Багананской школы</t>
  </si>
  <si>
    <t>с. Красная Багана ул. Центральная, 18</t>
  </si>
  <si>
    <t>Земли сельскохозяйственного назначения кад. № 63:35:0101005:0014</t>
  </si>
  <si>
    <t>на 25.04.2025 год</t>
  </si>
  <si>
    <t>Здание Котельная</t>
  </si>
  <si>
    <t>с. Каменный Брод ул. Ново-Садовая 1А кад. № 63:35:0103003:1655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</si>
</sst>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2" x14ac:knownFonts="1">
    <font>
      <sz val="10"/>
      <name val="Arial Cyr"/>
      <charset val="204"/>
    </font>
    <font>
      <sz val="9"/>
      <name val="Arial"/>
      <family val="2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sz val="9"/>
      <color indexed="10"/>
      <name val="Times New Roman"/>
      <family val="1"/>
      <charset val="204"/>
    </font>
    <font>
      <sz val="11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9"/>
      <name val="Arial Cyr"/>
      <charset val="204"/>
    </font>
    <font>
      <sz val="8"/>
      <color indexed="10"/>
      <name val="Times New Roman"/>
      <family val="1"/>
      <charset val="204"/>
    </font>
    <font>
      <sz val="10"/>
      <color indexed="10"/>
      <name val="Arial Cyr"/>
      <charset val="204"/>
    </font>
    <font>
      <sz val="9"/>
      <color rgb="FF002060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8"/>
      <color rgb="FFFF0000"/>
      <name val="Times New Roman"/>
      <family val="1"/>
      <charset val="204"/>
    </font>
  </fonts>
  <fills count="12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49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1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5" fillId="0" borderId="5" xfId="0" applyFont="1" applyBorder="1" applyAlignment="1">
      <alignment vertical="top" wrapText="1"/>
    </xf>
    <xf numFmtId="0" fontId="5" fillId="0" borderId="6" xfId="0" applyFont="1" applyBorder="1" applyAlignment="1">
      <alignment horizontal="center" vertical="top" wrapText="1"/>
    </xf>
    <xf numFmtId="0" fontId="5" fillId="0" borderId="6" xfId="0" applyFont="1" applyBorder="1" applyAlignment="1">
      <alignment vertical="top" wrapText="1"/>
    </xf>
    <xf numFmtId="0" fontId="4" fillId="0" borderId="7" xfId="0" applyFont="1" applyBorder="1" applyAlignment="1">
      <alignment vertical="top" wrapText="1"/>
    </xf>
    <xf numFmtId="0" fontId="4" fillId="0" borderId="8" xfId="0" applyFont="1" applyBorder="1" applyAlignment="1">
      <alignment vertical="top" wrapText="1"/>
    </xf>
    <xf numFmtId="0" fontId="4" fillId="0" borderId="2" xfId="0" applyFont="1" applyBorder="1" applyAlignment="1">
      <alignment vertical="top" wrapText="1"/>
    </xf>
    <xf numFmtId="2" fontId="4" fillId="0" borderId="7" xfId="0" applyNumberFormat="1" applyFont="1" applyBorder="1" applyAlignment="1">
      <alignment vertical="top" wrapText="1"/>
    </xf>
    <xf numFmtId="0" fontId="4" fillId="0" borderId="9" xfId="0" applyFont="1" applyBorder="1" applyAlignment="1">
      <alignment vertical="top" wrapText="1"/>
    </xf>
    <xf numFmtId="2" fontId="4" fillId="0" borderId="8" xfId="0" applyNumberFormat="1" applyFont="1" applyBorder="1" applyAlignment="1">
      <alignment vertical="top" wrapText="1"/>
    </xf>
    <xf numFmtId="2" fontId="4" fillId="0" borderId="10" xfId="0" applyNumberFormat="1" applyFont="1" applyBorder="1" applyAlignment="1">
      <alignment vertical="top" wrapText="1"/>
    </xf>
    <xf numFmtId="2" fontId="4" fillId="0" borderId="2" xfId="0" applyNumberFormat="1" applyFont="1" applyBorder="1" applyAlignment="1">
      <alignment vertical="top" wrapText="1"/>
    </xf>
    <xf numFmtId="0" fontId="5" fillId="0" borderId="0" xfId="0" applyFont="1" applyBorder="1" applyAlignment="1">
      <alignment horizontal="center" vertical="top" wrapText="1"/>
    </xf>
    <xf numFmtId="0" fontId="5" fillId="0" borderId="8" xfId="0" applyFont="1" applyBorder="1" applyAlignment="1">
      <alignment horizontal="center" vertical="top" wrapText="1"/>
    </xf>
    <xf numFmtId="2" fontId="7" fillId="0" borderId="7" xfId="0" applyNumberFormat="1" applyFont="1" applyBorder="1" applyAlignment="1">
      <alignment vertical="top" wrapText="1"/>
    </xf>
    <xf numFmtId="0" fontId="5" fillId="0" borderId="10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top" wrapText="1"/>
    </xf>
    <xf numFmtId="0" fontId="5" fillId="0" borderId="9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4" fillId="0" borderId="10" xfId="0" applyFont="1" applyBorder="1" applyAlignment="1">
      <alignment vertical="top" wrapText="1"/>
    </xf>
    <xf numFmtId="0" fontId="4" fillId="0" borderId="11" xfId="0" applyFont="1" applyBorder="1" applyAlignment="1">
      <alignment vertical="top" wrapText="1"/>
    </xf>
    <xf numFmtId="0" fontId="4" fillId="0" borderId="12" xfId="0" applyFont="1" applyBorder="1" applyAlignment="1">
      <alignment vertical="top" wrapText="1"/>
    </xf>
    <xf numFmtId="0" fontId="5" fillId="2" borderId="4" xfId="0" applyFont="1" applyFill="1" applyBorder="1" applyAlignment="1">
      <alignment vertical="top" wrapText="1"/>
    </xf>
    <xf numFmtId="0" fontId="5" fillId="2" borderId="8" xfId="0" applyFont="1" applyFill="1" applyBorder="1" applyAlignment="1">
      <alignment horizontal="center" vertical="top" wrapText="1"/>
    </xf>
    <xf numFmtId="0" fontId="5" fillId="2" borderId="10" xfId="0" applyFont="1" applyFill="1" applyBorder="1" applyAlignment="1">
      <alignment horizontal="center" vertical="top" wrapText="1"/>
    </xf>
    <xf numFmtId="0" fontId="5" fillId="2" borderId="8" xfId="0" applyFont="1" applyFill="1" applyBorder="1" applyAlignment="1">
      <alignment vertical="top" wrapText="1"/>
    </xf>
    <xf numFmtId="0" fontId="6" fillId="2" borderId="10" xfId="0" applyFont="1" applyFill="1" applyBorder="1" applyAlignment="1">
      <alignment horizontal="center" vertical="top" wrapText="1"/>
    </xf>
    <xf numFmtId="0" fontId="9" fillId="2" borderId="12" xfId="0" applyFont="1" applyFill="1" applyBorder="1" applyAlignment="1">
      <alignment vertical="top" wrapText="1"/>
    </xf>
    <xf numFmtId="0" fontId="10" fillId="0" borderId="0" xfId="0" applyFont="1"/>
    <xf numFmtId="0" fontId="9" fillId="3" borderId="12" xfId="0" applyFont="1" applyFill="1" applyBorder="1" applyAlignment="1">
      <alignment vertical="top" wrapText="1"/>
    </xf>
    <xf numFmtId="0" fontId="9" fillId="3" borderId="10" xfId="0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vertical="top" wrapText="1"/>
    </xf>
    <xf numFmtId="0" fontId="4" fillId="2" borderId="10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vertical="top" wrapText="1"/>
    </xf>
    <xf numFmtId="0" fontId="12" fillId="2" borderId="12" xfId="0" applyFont="1" applyFill="1" applyBorder="1" applyAlignment="1">
      <alignment vertical="top" wrapText="1"/>
    </xf>
    <xf numFmtId="0" fontId="4" fillId="2" borderId="8" xfId="0" applyFont="1" applyFill="1" applyBorder="1" applyAlignment="1">
      <alignment vertical="top" wrapText="1"/>
    </xf>
    <xf numFmtId="0" fontId="9" fillId="2" borderId="7" xfId="0" applyFont="1" applyFill="1" applyBorder="1" applyAlignment="1">
      <alignment vertical="top" wrapText="1"/>
    </xf>
    <xf numFmtId="0" fontId="12" fillId="2" borderId="7" xfId="0" applyFont="1" applyFill="1" applyBorder="1" applyAlignment="1">
      <alignment vertical="top" wrapText="1"/>
    </xf>
    <xf numFmtId="0" fontId="12" fillId="2" borderId="9" xfId="0" applyFont="1" applyFill="1" applyBorder="1" applyAlignment="1">
      <alignment horizontal="center" vertical="top" wrapText="1"/>
    </xf>
    <xf numFmtId="0" fontId="12" fillId="2" borderId="10" xfId="0" applyFont="1" applyFill="1" applyBorder="1" applyAlignment="1">
      <alignment horizontal="center" vertical="top" wrapText="1"/>
    </xf>
    <xf numFmtId="0" fontId="0" fillId="0" borderId="9" xfId="0" applyBorder="1" applyAlignment="1"/>
    <xf numFmtId="0" fontId="0" fillId="0" borderId="10" xfId="0" applyBorder="1" applyAlignment="1"/>
    <xf numFmtId="0" fontId="6" fillId="4" borderId="10" xfId="0" applyFont="1" applyFill="1" applyBorder="1" applyAlignment="1">
      <alignment horizontal="center" vertical="top" wrapText="1"/>
    </xf>
    <xf numFmtId="0" fontId="9" fillId="4" borderId="12" xfId="0" applyFont="1" applyFill="1" applyBorder="1" applyAlignment="1">
      <alignment vertical="top" wrapText="1"/>
    </xf>
    <xf numFmtId="0" fontId="9" fillId="4" borderId="10" xfId="0" applyFont="1" applyFill="1" applyBorder="1" applyAlignment="1">
      <alignment horizontal="center" vertical="top" wrapText="1"/>
    </xf>
    <xf numFmtId="2" fontId="4" fillId="2" borderId="7" xfId="0" applyNumberFormat="1" applyFont="1" applyFill="1" applyBorder="1" applyAlignment="1">
      <alignment vertical="top" wrapText="1"/>
    </xf>
    <xf numFmtId="0" fontId="9" fillId="2" borderId="9" xfId="0" applyFont="1" applyFill="1" applyBorder="1" applyAlignment="1">
      <alignment horizontal="center" vertical="top" wrapText="1"/>
    </xf>
    <xf numFmtId="2" fontId="9" fillId="2" borderId="7" xfId="0" applyNumberFormat="1" applyFont="1" applyFill="1" applyBorder="1" applyAlignment="1">
      <alignment vertical="top" wrapText="1"/>
    </xf>
    <xf numFmtId="2" fontId="4" fillId="2" borderId="8" xfId="0" applyNumberFormat="1" applyFont="1" applyFill="1" applyBorder="1" applyAlignment="1">
      <alignment vertical="top" wrapText="1"/>
    </xf>
    <xf numFmtId="0" fontId="9" fillId="4" borderId="2" xfId="0" applyFont="1" applyFill="1" applyBorder="1" applyAlignment="1">
      <alignment vertical="top" wrapText="1"/>
    </xf>
    <xf numFmtId="0" fontId="11" fillId="2" borderId="4" xfId="0" applyFont="1" applyFill="1" applyBorder="1" applyAlignment="1">
      <alignment vertical="top" wrapText="1"/>
    </xf>
    <xf numFmtId="0" fontId="9" fillId="3" borderId="10" xfId="0" applyFont="1" applyFill="1" applyBorder="1" applyAlignment="1">
      <alignment vertical="top" wrapText="1"/>
    </xf>
    <xf numFmtId="0" fontId="3" fillId="0" borderId="13" xfId="0" applyFont="1" applyBorder="1" applyAlignment="1">
      <alignment vertical="top" wrapText="1"/>
    </xf>
    <xf numFmtId="0" fontId="13" fillId="0" borderId="14" xfId="0" applyFont="1" applyBorder="1" applyAlignment="1">
      <alignment vertical="top" wrapText="1"/>
    </xf>
    <xf numFmtId="0" fontId="5" fillId="2" borderId="15" xfId="0" applyFont="1" applyFill="1" applyBorder="1" applyAlignment="1">
      <alignment vertical="top" wrapText="1"/>
    </xf>
    <xf numFmtId="49" fontId="4" fillId="0" borderId="8" xfId="0" applyNumberFormat="1" applyFont="1" applyBorder="1" applyAlignment="1">
      <alignment vertical="top" wrapText="1"/>
    </xf>
    <xf numFmtId="49" fontId="4" fillId="0" borderId="10" xfId="0" applyNumberFormat="1" applyFont="1" applyBorder="1" applyAlignment="1">
      <alignment vertical="top" wrapText="1"/>
    </xf>
    <xf numFmtId="0" fontId="4" fillId="0" borderId="8" xfId="0" applyFont="1" applyBorder="1" applyAlignment="1">
      <alignment horizontal="center" vertical="top" wrapText="1"/>
    </xf>
    <xf numFmtId="49" fontId="2" fillId="0" borderId="0" xfId="0" applyNumberFormat="1" applyFont="1"/>
    <xf numFmtId="49" fontId="10" fillId="0" borderId="0" xfId="0" applyNumberFormat="1" applyFont="1"/>
    <xf numFmtId="49" fontId="5" fillId="0" borderId="2" xfId="0" applyNumberFormat="1" applyFont="1" applyBorder="1" applyAlignment="1">
      <alignment horizontal="center" vertical="top" wrapText="1"/>
    </xf>
    <xf numFmtId="49" fontId="5" fillId="0" borderId="8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8" fillId="2" borderId="8" xfId="0" applyNumberFormat="1" applyFont="1" applyFill="1" applyBorder="1" applyAlignment="1">
      <alignment horizontal="center" vertical="top" wrapText="1"/>
    </xf>
    <xf numFmtId="49" fontId="4" fillId="0" borderId="7" xfId="0" applyNumberFormat="1" applyFont="1" applyBorder="1" applyAlignment="1">
      <alignment vertical="top" wrapText="1"/>
    </xf>
    <xf numFmtId="49" fontId="4" fillId="0" borderId="2" xfId="0" applyNumberFormat="1" applyFont="1" applyBorder="1" applyAlignment="1">
      <alignment vertical="top" wrapText="1"/>
    </xf>
    <xf numFmtId="49" fontId="4" fillId="0" borderId="9" xfId="0" applyNumberFormat="1" applyFont="1" applyBorder="1" applyAlignment="1">
      <alignment vertical="top" wrapText="1"/>
    </xf>
    <xf numFmtId="49" fontId="4" fillId="0" borderId="2" xfId="0" applyNumberFormat="1" applyFont="1" applyBorder="1" applyAlignment="1">
      <alignment horizontal="left" vertical="top" wrapText="1"/>
    </xf>
    <xf numFmtId="49" fontId="4" fillId="2" borderId="10" xfId="0" applyNumberFormat="1" applyFont="1" applyFill="1" applyBorder="1" applyAlignment="1">
      <alignment vertical="top" wrapText="1"/>
    </xf>
    <xf numFmtId="49" fontId="12" fillId="2" borderId="10" xfId="0" applyNumberFormat="1" applyFont="1" applyFill="1" applyBorder="1" applyAlignment="1">
      <alignment vertical="top" wrapText="1"/>
    </xf>
    <xf numFmtId="49" fontId="9" fillId="2" borderId="10" xfId="0" applyNumberFormat="1" applyFont="1" applyFill="1" applyBorder="1" applyAlignment="1">
      <alignment vertical="top" wrapText="1"/>
    </xf>
    <xf numFmtId="49" fontId="9" fillId="4" borderId="10" xfId="0" applyNumberFormat="1" applyFont="1" applyFill="1" applyBorder="1" applyAlignment="1">
      <alignment vertical="top" wrapText="1"/>
    </xf>
    <xf numFmtId="49" fontId="4" fillId="2" borderId="8" xfId="0" applyNumberFormat="1" applyFont="1" applyFill="1" applyBorder="1" applyAlignment="1">
      <alignment vertical="top" wrapText="1"/>
    </xf>
    <xf numFmtId="49" fontId="4" fillId="2" borderId="9" xfId="0" applyNumberFormat="1" applyFont="1" applyFill="1" applyBorder="1" applyAlignment="1">
      <alignment vertical="top" wrapText="1"/>
    </xf>
    <xf numFmtId="49" fontId="9" fillId="3" borderId="10" xfId="0" applyNumberFormat="1" applyFont="1" applyFill="1" applyBorder="1" applyAlignment="1">
      <alignment vertical="top" wrapText="1"/>
    </xf>
    <xf numFmtId="49" fontId="0" fillId="0" borderId="0" xfId="0" applyNumberFormat="1"/>
    <xf numFmtId="0" fontId="10" fillId="0" borderId="0" xfId="0" applyFont="1" applyBorder="1"/>
    <xf numFmtId="49" fontId="10" fillId="0" borderId="0" xfId="0" applyNumberFormat="1" applyFont="1" applyBorder="1"/>
    <xf numFmtId="0" fontId="3" fillId="0" borderId="0" xfId="0" applyFont="1" applyBorder="1" applyAlignment="1">
      <alignment horizontal="center"/>
    </xf>
    <xf numFmtId="0" fontId="0" fillId="0" borderId="0" xfId="0" applyFont="1"/>
    <xf numFmtId="0" fontId="4" fillId="5" borderId="10" xfId="0" applyFont="1" applyFill="1" applyBorder="1" applyAlignment="1">
      <alignment vertical="top" wrapText="1"/>
    </xf>
    <xf numFmtId="0" fontId="7" fillId="0" borderId="8" xfId="0" applyFont="1" applyBorder="1" applyAlignment="1">
      <alignment vertical="top" wrapText="1"/>
    </xf>
    <xf numFmtId="0" fontId="14" fillId="0" borderId="9" xfId="0" applyFont="1" applyBorder="1" applyAlignment="1"/>
    <xf numFmtId="0" fontId="14" fillId="0" borderId="10" xfId="0" applyFont="1" applyBorder="1" applyAlignment="1"/>
    <xf numFmtId="2" fontId="4" fillId="0" borderId="9" xfId="0" applyNumberFormat="1" applyFont="1" applyBorder="1" applyAlignment="1">
      <alignment vertical="top" wrapText="1"/>
    </xf>
    <xf numFmtId="0" fontId="4" fillId="0" borderId="15" xfId="0" applyFont="1" applyBorder="1" applyAlignment="1">
      <alignment vertical="top" wrapText="1"/>
    </xf>
    <xf numFmtId="2" fontId="9" fillId="4" borderId="2" xfId="0" applyNumberFormat="1" applyFont="1" applyFill="1" applyBorder="1" applyAlignment="1">
      <alignment vertical="top" wrapText="1"/>
    </xf>
    <xf numFmtId="164" fontId="9" fillId="4" borderId="2" xfId="0" applyNumberFormat="1" applyFont="1" applyFill="1" applyBorder="1" applyAlignment="1">
      <alignment vertical="top" wrapText="1"/>
    </xf>
    <xf numFmtId="0" fontId="15" fillId="0" borderId="10" xfId="0" applyFont="1" applyBorder="1" applyAlignment="1">
      <alignment horizontal="center" vertical="top" wrapText="1"/>
    </xf>
    <xf numFmtId="0" fontId="7" fillId="0" borderId="10" xfId="0" applyFont="1" applyBorder="1" applyAlignment="1">
      <alignment vertical="top" wrapText="1"/>
    </xf>
    <xf numFmtId="49" fontId="7" fillId="0" borderId="10" xfId="0" applyNumberFormat="1" applyFont="1" applyBorder="1" applyAlignment="1">
      <alignment vertical="top" wrapText="1"/>
    </xf>
    <xf numFmtId="0" fontId="7" fillId="0" borderId="10" xfId="0" applyFont="1" applyBorder="1" applyAlignment="1">
      <alignment horizontal="center" vertical="top" wrapText="1"/>
    </xf>
    <xf numFmtId="2" fontId="7" fillId="0" borderId="10" xfId="0" applyNumberFormat="1" applyFont="1" applyBorder="1" applyAlignment="1">
      <alignment vertical="top" wrapText="1"/>
    </xf>
    <xf numFmtId="0" fontId="16" fillId="0" borderId="0" xfId="0" applyFont="1"/>
    <xf numFmtId="0" fontId="5" fillId="6" borderId="9" xfId="0" applyFont="1" applyFill="1" applyBorder="1" applyAlignment="1">
      <alignment horizontal="center" vertical="top" wrapText="1"/>
    </xf>
    <xf numFmtId="49" fontId="4" fillId="6" borderId="9" xfId="0" applyNumberFormat="1" applyFont="1" applyFill="1" applyBorder="1" applyAlignment="1">
      <alignment vertical="top" wrapText="1"/>
    </xf>
    <xf numFmtId="0" fontId="4" fillId="6" borderId="9" xfId="0" applyFont="1" applyFill="1" applyBorder="1" applyAlignment="1">
      <alignment horizontal="center" vertical="top" wrapText="1"/>
    </xf>
    <xf numFmtId="0" fontId="4" fillId="6" borderId="9" xfId="0" applyFont="1" applyFill="1" applyBorder="1" applyAlignment="1">
      <alignment vertical="top" wrapText="1"/>
    </xf>
    <xf numFmtId="0" fontId="0" fillId="6" borderId="0" xfId="0" applyFill="1"/>
    <xf numFmtId="0" fontId="9" fillId="6" borderId="11" xfId="0" applyFont="1" applyFill="1" applyBorder="1" applyAlignment="1">
      <alignment vertical="top" wrapText="1"/>
    </xf>
    <xf numFmtId="49" fontId="4" fillId="6" borderId="10" xfId="0" applyNumberFormat="1" applyFont="1" applyFill="1" applyBorder="1" applyAlignment="1">
      <alignment vertical="top" wrapText="1"/>
    </xf>
    <xf numFmtId="0" fontId="4" fillId="6" borderId="10" xfId="0" applyFont="1" applyFill="1" applyBorder="1" applyAlignment="1">
      <alignment horizontal="center" vertical="top" wrapText="1"/>
    </xf>
    <xf numFmtId="0" fontId="14" fillId="6" borderId="10" xfId="0" applyFont="1" applyFill="1" applyBorder="1" applyAlignment="1"/>
    <xf numFmtId="0" fontId="0" fillId="6" borderId="10" xfId="0" applyFill="1" applyBorder="1" applyAlignment="1"/>
    <xf numFmtId="0" fontId="9" fillId="6" borderId="12" xfId="0" applyFont="1" applyFill="1" applyBorder="1" applyAlignment="1">
      <alignment vertical="top" wrapText="1"/>
    </xf>
    <xf numFmtId="2" fontId="4" fillId="0" borderId="2" xfId="0" applyNumberFormat="1" applyFont="1" applyBorder="1" applyAlignment="1">
      <alignment horizontal="right" vertical="top" wrapText="1"/>
    </xf>
    <xf numFmtId="0" fontId="4" fillId="0" borderId="10" xfId="0" applyFont="1" applyBorder="1" applyAlignment="1">
      <alignment horizontal="right" vertical="top" wrapText="1"/>
    </xf>
    <xf numFmtId="2" fontId="4" fillId="0" borderId="7" xfId="0" applyNumberFormat="1" applyFont="1" applyBorder="1" applyAlignment="1">
      <alignment horizontal="right" vertical="top" wrapText="1"/>
    </xf>
    <xf numFmtId="0" fontId="4" fillId="0" borderId="2" xfId="0" applyFont="1" applyBorder="1" applyAlignment="1">
      <alignment horizontal="right" vertical="top" wrapText="1"/>
    </xf>
    <xf numFmtId="2" fontId="9" fillId="3" borderId="10" xfId="0" applyNumberFormat="1" applyFont="1" applyFill="1" applyBorder="1" applyAlignment="1">
      <alignment vertical="top" wrapText="1"/>
    </xf>
    <xf numFmtId="164" fontId="9" fillId="3" borderId="10" xfId="0" applyNumberFormat="1" applyFont="1" applyFill="1" applyBorder="1" applyAlignment="1">
      <alignment vertical="top" wrapText="1"/>
    </xf>
    <xf numFmtId="0" fontId="4" fillId="0" borderId="8" xfId="0" applyFont="1" applyBorder="1" applyAlignment="1">
      <alignment horizontal="right" vertical="top" wrapText="1"/>
    </xf>
    <xf numFmtId="0" fontId="4" fillId="0" borderId="4" xfId="0" applyFont="1" applyBorder="1" applyAlignment="1">
      <alignment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right" vertical="top" wrapText="1"/>
    </xf>
    <xf numFmtId="1" fontId="17" fillId="0" borderId="2" xfId="0" applyNumberFormat="1" applyFont="1" applyBorder="1" applyAlignment="1">
      <alignment vertical="top" wrapText="1"/>
    </xf>
    <xf numFmtId="0" fontId="17" fillId="0" borderId="8" xfId="0" applyFont="1" applyBorder="1" applyAlignment="1">
      <alignment vertical="top" wrapText="1"/>
    </xf>
    <xf numFmtId="0" fontId="0" fillId="0" borderId="0" xfId="0" applyBorder="1"/>
    <xf numFmtId="0" fontId="9" fillId="7" borderId="10" xfId="0" applyFont="1" applyFill="1" applyBorder="1" applyAlignment="1">
      <alignment vertical="top" wrapText="1"/>
    </xf>
    <xf numFmtId="49" fontId="9" fillId="7" borderId="10" xfId="0" applyNumberFormat="1" applyFont="1" applyFill="1" applyBorder="1" applyAlignment="1">
      <alignment vertical="top" wrapText="1"/>
    </xf>
    <xf numFmtId="0" fontId="9" fillId="7" borderId="10" xfId="0" applyFont="1" applyFill="1" applyBorder="1" applyAlignment="1">
      <alignment horizontal="center" vertical="top" wrapText="1"/>
    </xf>
    <xf numFmtId="2" fontId="4" fillId="0" borderId="10" xfId="0" applyNumberFormat="1" applyFont="1" applyBorder="1" applyAlignment="1">
      <alignment horizontal="right" vertical="top" wrapText="1"/>
    </xf>
    <xf numFmtId="0" fontId="9" fillId="7" borderId="11" xfId="0" applyFont="1" applyFill="1" applyBorder="1" applyAlignment="1">
      <alignment vertical="top" wrapText="1"/>
    </xf>
    <xf numFmtId="49" fontId="9" fillId="7" borderId="9" xfId="0" applyNumberFormat="1" applyFont="1" applyFill="1" applyBorder="1" applyAlignment="1">
      <alignment vertical="top" wrapText="1"/>
    </xf>
    <xf numFmtId="0" fontId="9" fillId="7" borderId="9" xfId="0" applyFont="1" applyFill="1" applyBorder="1" applyAlignment="1">
      <alignment horizontal="center" vertical="top" wrapText="1"/>
    </xf>
    <xf numFmtId="0" fontId="9" fillId="7" borderId="8" xfId="0" applyFont="1" applyFill="1" applyBorder="1" applyAlignment="1">
      <alignment vertical="top" wrapText="1"/>
    </xf>
    <xf numFmtId="2" fontId="9" fillId="7" borderId="8" xfId="0" applyNumberFormat="1" applyFont="1" applyFill="1" applyBorder="1" applyAlignment="1">
      <alignment vertical="top" wrapText="1"/>
    </xf>
    <xf numFmtId="49" fontId="4" fillId="7" borderId="8" xfId="0" applyNumberFormat="1" applyFont="1" applyFill="1" applyBorder="1" applyAlignment="1">
      <alignment vertical="top" wrapText="1"/>
    </xf>
    <xf numFmtId="0" fontId="4" fillId="7" borderId="9" xfId="0" applyFont="1" applyFill="1" applyBorder="1" applyAlignment="1">
      <alignment horizontal="center" vertical="top" wrapText="1"/>
    </xf>
    <xf numFmtId="0" fontId="12" fillId="7" borderId="9" xfId="0" applyFont="1" applyFill="1" applyBorder="1" applyAlignment="1">
      <alignment horizontal="center" vertical="top" wrapText="1"/>
    </xf>
    <xf numFmtId="0" fontId="12" fillId="7" borderId="10" xfId="0" applyFont="1" applyFill="1" applyBorder="1" applyAlignment="1">
      <alignment horizontal="center" vertical="top" wrapText="1"/>
    </xf>
    <xf numFmtId="0" fontId="14" fillId="0" borderId="9" xfId="0" applyFont="1" applyBorder="1" applyAlignment="1">
      <alignment horizontal="right"/>
    </xf>
    <xf numFmtId="0" fontId="9" fillId="7" borderId="12" xfId="0" applyFont="1" applyFill="1" applyBorder="1" applyAlignment="1">
      <alignment vertical="top" wrapText="1"/>
    </xf>
    <xf numFmtId="49" fontId="9" fillId="7" borderId="2" xfId="0" applyNumberFormat="1" applyFont="1" applyFill="1" applyBorder="1" applyAlignment="1">
      <alignment vertical="top" wrapText="1"/>
    </xf>
    <xf numFmtId="0" fontId="9" fillId="7" borderId="2" xfId="0" applyFont="1" applyFill="1" applyBorder="1" applyAlignment="1">
      <alignment vertical="top" wrapText="1"/>
    </xf>
    <xf numFmtId="0" fontId="18" fillId="0" borderId="12" xfId="0" applyFont="1" applyBorder="1" applyAlignment="1">
      <alignment vertical="top" wrapText="1"/>
    </xf>
    <xf numFmtId="2" fontId="4" fillId="0" borderId="8" xfId="0" applyNumberFormat="1" applyFont="1" applyBorder="1" applyAlignment="1">
      <alignment horizontal="right" vertical="top" wrapText="1"/>
    </xf>
    <xf numFmtId="164" fontId="4" fillId="0" borderId="10" xfId="0" applyNumberFormat="1" applyFont="1" applyBorder="1" applyAlignment="1">
      <alignment horizontal="right" vertical="top" wrapText="1"/>
    </xf>
    <xf numFmtId="0" fontId="5" fillId="0" borderId="9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4" fillId="0" borderId="8" xfId="0" applyFont="1" applyBorder="1" applyAlignment="1">
      <alignment vertical="top" wrapText="1"/>
    </xf>
    <xf numFmtId="2" fontId="9" fillId="7" borderId="10" xfId="0" applyNumberFormat="1" applyFont="1" applyFill="1" applyBorder="1" applyAlignment="1">
      <alignment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5" fillId="0" borderId="9" xfId="0" applyFont="1" applyBorder="1" applyAlignment="1">
      <alignment horizontal="center" vertical="top" wrapText="1"/>
    </xf>
    <xf numFmtId="0" fontId="4" fillId="0" borderId="2" xfId="0" applyFont="1" applyBorder="1" applyAlignment="1">
      <alignment vertical="top" wrapText="1"/>
    </xf>
    <xf numFmtId="0" fontId="4" fillId="0" borderId="9" xfId="0" applyFont="1" applyBorder="1" applyAlignment="1">
      <alignment vertical="top" wrapText="1"/>
    </xf>
    <xf numFmtId="0" fontId="4" fillId="0" borderId="8" xfId="0" applyFont="1" applyBorder="1" applyAlignment="1">
      <alignment horizontal="center" vertical="top" wrapText="1"/>
    </xf>
    <xf numFmtId="0" fontId="4" fillId="0" borderId="8" xfId="0" applyFont="1" applyBorder="1" applyAlignment="1">
      <alignment vertical="top" wrapText="1"/>
    </xf>
    <xf numFmtId="0" fontId="4" fillId="0" borderId="10" xfId="0" applyFont="1" applyBorder="1" applyAlignment="1"/>
    <xf numFmtId="2" fontId="4" fillId="0" borderId="10" xfId="0" applyNumberFormat="1" applyFont="1" applyBorder="1" applyAlignment="1"/>
    <xf numFmtId="0" fontId="4" fillId="0" borderId="10" xfId="0" applyFont="1" applyBorder="1" applyAlignment="1">
      <alignment wrapText="1"/>
    </xf>
    <xf numFmtId="2" fontId="4" fillId="0" borderId="10" xfId="0" applyNumberFormat="1" applyFont="1" applyBorder="1" applyAlignment="1">
      <alignment wrapText="1"/>
    </xf>
    <xf numFmtId="0" fontId="4" fillId="0" borderId="8" xfId="0" applyFont="1" applyBorder="1" applyAlignment="1">
      <alignment wrapText="1"/>
    </xf>
    <xf numFmtId="2" fontId="4" fillId="0" borderId="8" xfId="0" applyNumberFormat="1" applyFont="1" applyBorder="1" applyAlignment="1">
      <alignment wrapText="1"/>
    </xf>
    <xf numFmtId="0" fontId="4" fillId="0" borderId="2" xfId="0" applyFont="1" applyBorder="1" applyAlignment="1">
      <alignment wrapText="1"/>
    </xf>
    <xf numFmtId="2" fontId="4" fillId="0" borderId="2" xfId="0" applyNumberFormat="1" applyFont="1" applyBorder="1" applyAlignment="1">
      <alignment wrapText="1"/>
    </xf>
    <xf numFmtId="0" fontId="4" fillId="0" borderId="9" xfId="0" applyFont="1" applyBorder="1" applyAlignment="1">
      <alignment wrapText="1"/>
    </xf>
    <xf numFmtId="2" fontId="4" fillId="0" borderId="9" xfId="0" applyNumberFormat="1" applyFont="1" applyBorder="1" applyAlignment="1">
      <alignment wrapText="1"/>
    </xf>
    <xf numFmtId="0" fontId="4" fillId="0" borderId="9" xfId="0" applyFont="1" applyBorder="1" applyAlignment="1">
      <alignment horizontal="center" vertical="top" wrapText="1"/>
    </xf>
    <xf numFmtId="0" fontId="5" fillId="0" borderId="9" xfId="0" applyFont="1" applyBorder="1" applyAlignment="1">
      <alignment horizontal="center" vertical="top" wrapText="1"/>
    </xf>
    <xf numFmtId="0" fontId="4" fillId="0" borderId="8" xfId="0" applyFont="1" applyBorder="1" applyAlignment="1">
      <alignment vertical="top" wrapText="1"/>
    </xf>
    <xf numFmtId="0" fontId="14" fillId="0" borderId="8" xfId="0" applyFont="1" applyBorder="1" applyAlignment="1"/>
    <xf numFmtId="0" fontId="0" fillId="0" borderId="8" xfId="0" applyBorder="1" applyAlignment="1"/>
    <xf numFmtId="0" fontId="4" fillId="0" borderId="8" xfId="0" applyFont="1" applyBorder="1" applyAlignment="1">
      <alignment horizontal="right" vertical="top"/>
    </xf>
    <xf numFmtId="0" fontId="4" fillId="0" borderId="8" xfId="0" applyFont="1" applyBorder="1" applyAlignment="1">
      <alignment vertical="top"/>
    </xf>
    <xf numFmtId="0" fontId="4" fillId="0" borderId="9" xfId="0" applyFont="1" applyBorder="1" applyAlignment="1">
      <alignment vertical="top" wrapText="1"/>
    </xf>
    <xf numFmtId="0" fontId="5" fillId="0" borderId="9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0" fillId="8" borderId="0" xfId="0" applyFill="1"/>
    <xf numFmtId="2" fontId="0" fillId="0" borderId="0" xfId="0" applyNumberFormat="1"/>
    <xf numFmtId="2" fontId="0" fillId="8" borderId="0" xfId="0" applyNumberFormat="1" applyFill="1"/>
    <xf numFmtId="0" fontId="0" fillId="9" borderId="0" xfId="0" applyFill="1"/>
    <xf numFmtId="2" fontId="0" fillId="9" borderId="0" xfId="0" applyNumberFormat="1" applyFill="1"/>
    <xf numFmtId="0" fontId="4" fillId="0" borderId="9" xfId="0" applyFont="1" applyBorder="1" applyAlignment="1">
      <alignment horizontal="center" vertical="top" wrapText="1"/>
    </xf>
    <xf numFmtId="0" fontId="5" fillId="0" borderId="9" xfId="0" applyFont="1" applyBorder="1" applyAlignment="1">
      <alignment horizontal="center" vertical="top" wrapText="1"/>
    </xf>
    <xf numFmtId="0" fontId="4" fillId="0" borderId="9" xfId="0" applyFont="1" applyBorder="1" applyAlignment="1">
      <alignment vertical="top" wrapText="1"/>
    </xf>
    <xf numFmtId="0" fontId="5" fillId="0" borderId="9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0" fontId="4" fillId="0" borderId="8" xfId="0" applyFont="1" applyBorder="1" applyAlignment="1">
      <alignment vertical="top" wrapText="1"/>
    </xf>
    <xf numFmtId="0" fontId="4" fillId="0" borderId="10" xfId="0" applyFont="1" applyBorder="1" applyAlignment="1">
      <alignment horizontal="right" vertical="top"/>
    </xf>
    <xf numFmtId="0" fontId="4" fillId="0" borderId="10" xfId="0" applyFont="1" applyBorder="1" applyAlignment="1">
      <alignment vertical="top"/>
    </xf>
    <xf numFmtId="0" fontId="20" fillId="0" borderId="0" xfId="0" applyFont="1"/>
    <xf numFmtId="2" fontId="19" fillId="0" borderId="10" xfId="0" applyNumberFormat="1" applyFont="1" applyBorder="1" applyAlignment="1">
      <alignment vertical="top" wrapText="1"/>
    </xf>
    <xf numFmtId="0" fontId="19" fillId="0" borderId="10" xfId="0" applyFont="1" applyBorder="1" applyAlignment="1">
      <alignment vertical="top" wrapText="1"/>
    </xf>
    <xf numFmtId="2" fontId="19" fillId="0" borderId="8" xfId="0" applyNumberFormat="1" applyFont="1" applyBorder="1" applyAlignment="1">
      <alignment vertical="top" wrapText="1"/>
    </xf>
    <xf numFmtId="0" fontId="20" fillId="0" borderId="12" xfId="0" applyFont="1" applyBorder="1" applyAlignment="1">
      <alignment vertical="top" wrapText="1"/>
    </xf>
    <xf numFmtId="0" fontId="4" fillId="0" borderId="9" xfId="0" applyFont="1" applyBorder="1" applyAlignment="1">
      <alignment horizontal="center" vertical="top" wrapText="1"/>
    </xf>
    <xf numFmtId="0" fontId="4" fillId="0" borderId="9" xfId="0" applyFont="1" applyBorder="1" applyAlignment="1">
      <alignment vertical="top" wrapText="1"/>
    </xf>
    <xf numFmtId="0" fontId="21" fillId="0" borderId="9" xfId="0" applyFont="1" applyBorder="1" applyAlignment="1">
      <alignment horizontal="center" vertical="top" wrapText="1"/>
    </xf>
    <xf numFmtId="0" fontId="19" fillId="0" borderId="11" xfId="0" applyFont="1" applyBorder="1" applyAlignment="1">
      <alignment vertical="top" wrapText="1"/>
    </xf>
    <xf numFmtId="49" fontId="19" fillId="0" borderId="9" xfId="0" applyNumberFormat="1" applyFont="1" applyBorder="1" applyAlignment="1">
      <alignment vertical="top" wrapText="1"/>
    </xf>
    <xf numFmtId="0" fontId="19" fillId="0" borderId="9" xfId="0" applyFont="1" applyBorder="1" applyAlignment="1">
      <alignment horizontal="center" vertical="top" wrapText="1"/>
    </xf>
    <xf numFmtId="0" fontId="19" fillId="0" borderId="9" xfId="0" applyFont="1" applyBorder="1" applyAlignment="1">
      <alignment vertical="top" wrapText="1"/>
    </xf>
    <xf numFmtId="2" fontId="19" fillId="0" borderId="9" xfId="0" applyNumberFormat="1" applyFont="1" applyBorder="1" applyAlignment="1">
      <alignment vertical="top" wrapText="1"/>
    </xf>
    <xf numFmtId="1" fontId="9" fillId="3" borderId="10" xfId="0" applyNumberFormat="1" applyFont="1" applyFill="1" applyBorder="1" applyAlignment="1">
      <alignment vertical="top" wrapText="1"/>
    </xf>
    <xf numFmtId="0" fontId="14" fillId="11" borderId="10" xfId="0" applyFont="1" applyFill="1" applyBorder="1" applyAlignment="1">
      <alignment vertical="top"/>
    </xf>
    <xf numFmtId="0" fontId="14" fillId="11" borderId="8" xfId="0" applyFont="1" applyFill="1" applyBorder="1" applyAlignment="1">
      <alignment vertical="top"/>
    </xf>
    <xf numFmtId="2" fontId="4" fillId="10" borderId="10" xfId="0" applyNumberFormat="1" applyFont="1" applyFill="1" applyBorder="1" applyAlignment="1">
      <alignment vertical="top" wrapText="1"/>
    </xf>
    <xf numFmtId="0" fontId="4" fillId="0" borderId="9" xfId="0" applyFont="1" applyBorder="1" applyAlignment="1">
      <alignment horizontal="center" vertical="top" wrapText="1"/>
    </xf>
    <xf numFmtId="0" fontId="5" fillId="0" borderId="9" xfId="0" applyFont="1" applyBorder="1" applyAlignment="1">
      <alignment horizontal="center" vertical="top" wrapText="1"/>
    </xf>
    <xf numFmtId="0" fontId="4" fillId="0" borderId="9" xfId="0" applyFont="1" applyBorder="1" applyAlignment="1">
      <alignment vertical="top" wrapText="1"/>
    </xf>
    <xf numFmtId="0" fontId="5" fillId="0" borderId="9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right" vertical="top" wrapText="1"/>
    </xf>
    <xf numFmtId="0" fontId="21" fillId="0" borderId="10" xfId="0" applyFont="1" applyBorder="1" applyAlignment="1">
      <alignment horizontal="center" vertical="top" wrapText="1"/>
    </xf>
    <xf numFmtId="49" fontId="4" fillId="7" borderId="9" xfId="0" applyNumberFormat="1" applyFont="1" applyFill="1" applyBorder="1" applyAlignment="1">
      <alignment vertical="top" wrapText="1"/>
    </xf>
    <xf numFmtId="0" fontId="4" fillId="0" borderId="9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right" vertical="top" wrapText="1"/>
    </xf>
    <xf numFmtId="0" fontId="5" fillId="0" borderId="9" xfId="0" applyFont="1" applyBorder="1" applyAlignment="1">
      <alignment horizontal="center" vertical="top" wrapText="1"/>
    </xf>
    <xf numFmtId="0" fontId="4" fillId="0" borderId="9" xfId="0" applyFont="1" applyBorder="1" applyAlignment="1">
      <alignment vertical="top" wrapText="1"/>
    </xf>
    <xf numFmtId="0" fontId="9" fillId="2" borderId="2" xfId="0" applyFont="1" applyFill="1" applyBorder="1" applyAlignment="1">
      <alignment vertical="top" wrapText="1"/>
    </xf>
    <xf numFmtId="0" fontId="9" fillId="2" borderId="9" xfId="0" applyFont="1" applyFill="1" applyBorder="1" applyAlignment="1">
      <alignment vertical="top" wrapText="1"/>
    </xf>
    <xf numFmtId="0" fontId="4" fillId="0" borderId="2" xfId="0" applyFont="1" applyBorder="1" applyAlignment="1">
      <alignment vertical="top" wrapText="1"/>
    </xf>
    <xf numFmtId="0" fontId="4" fillId="0" borderId="9" xfId="0" applyFont="1" applyBorder="1" applyAlignment="1">
      <alignment vertical="top" wrapText="1"/>
    </xf>
    <xf numFmtId="0" fontId="4" fillId="2" borderId="2" xfId="0" applyFont="1" applyFill="1" applyBorder="1" applyAlignment="1">
      <alignment horizontal="center" vertical="top" wrapText="1"/>
    </xf>
    <xf numFmtId="0" fontId="4" fillId="6" borderId="9" xfId="0" applyFont="1" applyFill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9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5" fillId="2" borderId="2" xfId="0" applyFont="1" applyFill="1" applyBorder="1" applyAlignment="1">
      <alignment horizontal="center" vertical="top" wrapText="1"/>
    </xf>
    <xf numFmtId="0" fontId="5" fillId="6" borderId="9" xfId="0" applyFont="1" applyFill="1" applyBorder="1" applyAlignment="1">
      <alignment horizontal="center" vertical="top" wrapText="1"/>
    </xf>
    <xf numFmtId="0" fontId="18" fillId="0" borderId="2" xfId="0" applyFont="1" applyBorder="1" applyAlignment="1">
      <alignment vertical="top" wrapText="1"/>
    </xf>
    <xf numFmtId="0" fontId="18" fillId="0" borderId="9" xfId="0" applyFont="1" applyBorder="1" applyAlignment="1">
      <alignment vertical="top" wrapText="1"/>
    </xf>
    <xf numFmtId="0" fontId="4" fillId="0" borderId="8" xfId="0" applyFont="1" applyBorder="1" applyAlignment="1">
      <alignment horizontal="center" vertical="top" wrapText="1"/>
    </xf>
    <xf numFmtId="0" fontId="5" fillId="0" borderId="8" xfId="0" applyFont="1" applyBorder="1" applyAlignment="1">
      <alignment horizontal="center" vertical="top" wrapText="1"/>
    </xf>
    <xf numFmtId="0" fontId="4" fillId="0" borderId="8" xfId="0" applyFont="1" applyBorder="1" applyAlignment="1">
      <alignment vertical="top" wrapText="1"/>
    </xf>
    <xf numFmtId="0" fontId="5" fillId="0" borderId="18" xfId="0" applyFont="1" applyBorder="1" applyAlignment="1">
      <alignment horizontal="center" vertical="top" wrapText="1"/>
    </xf>
    <xf numFmtId="0" fontId="5" fillId="0" borderId="19" xfId="0" applyFont="1" applyBorder="1" applyAlignment="1">
      <alignment horizontal="center" vertical="top" wrapText="1"/>
    </xf>
    <xf numFmtId="0" fontId="5" fillId="0" borderId="20" xfId="0" applyFont="1" applyBorder="1" applyAlignment="1">
      <alignment horizontal="center" vertical="top" wrapText="1"/>
    </xf>
    <xf numFmtId="0" fontId="5" fillId="0" borderId="21" xfId="0" applyFont="1" applyBorder="1" applyAlignment="1">
      <alignment horizontal="center" vertical="top" wrapText="1"/>
    </xf>
    <xf numFmtId="0" fontId="5" fillId="0" borderId="22" xfId="0" applyFont="1" applyBorder="1" applyAlignment="1">
      <alignment horizontal="center" vertical="top" wrapText="1"/>
    </xf>
    <xf numFmtId="0" fontId="5" fillId="0" borderId="16" xfId="0" applyFont="1" applyBorder="1" applyAlignment="1">
      <alignment horizontal="center" vertical="top" wrapText="1"/>
    </xf>
    <xf numFmtId="0" fontId="5" fillId="0" borderId="17" xfId="0" applyFont="1" applyBorder="1" applyAlignment="1">
      <alignment horizontal="center" vertical="top" wrapText="1"/>
    </xf>
    <xf numFmtId="2" fontId="4" fillId="0" borderId="2" xfId="0" applyNumberFormat="1" applyFont="1" applyBorder="1" applyAlignment="1">
      <alignment horizontal="center" vertical="top" wrapText="1"/>
    </xf>
    <xf numFmtId="2" fontId="4" fillId="0" borderId="9" xfId="0" applyNumberFormat="1" applyFont="1" applyBorder="1" applyAlignment="1">
      <alignment horizontal="center" vertical="top" wrapText="1"/>
    </xf>
    <xf numFmtId="0" fontId="4" fillId="0" borderId="2" xfId="0" applyFont="1" applyBorder="1" applyAlignment="1">
      <alignment horizontal="right" vertical="top" wrapText="1"/>
    </xf>
    <xf numFmtId="0" fontId="4" fillId="0" borderId="9" xfId="0" applyFont="1" applyBorder="1" applyAlignment="1">
      <alignment horizontal="righ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16"/>
  <sheetViews>
    <sheetView tabSelected="1" topLeftCell="A37" zoomScale="90" zoomScaleNormal="90" workbookViewId="0">
      <selection activeCell="L44" sqref="L44"/>
    </sheetView>
  </sheetViews>
  <sheetFormatPr defaultRowHeight="13.2" x14ac:dyDescent="0.25"/>
  <cols>
    <col min="1" max="1" width="5.33203125" customWidth="1"/>
    <col min="2" max="2" width="17.33203125" customWidth="1"/>
    <col min="3" max="3" width="19.88671875" style="84" customWidth="1"/>
    <col min="4" max="4" width="6.44140625" customWidth="1"/>
    <col min="5" max="5" width="11" customWidth="1"/>
    <col min="6" max="6" width="12.109375" customWidth="1"/>
    <col min="7" max="7" width="12.33203125" customWidth="1"/>
    <col min="8" max="8" width="12.109375" customWidth="1"/>
    <col min="9" max="9" width="11.88671875" customWidth="1"/>
    <col min="10" max="10" width="10.5546875" customWidth="1"/>
    <col min="11" max="11" width="9.33203125" customWidth="1"/>
    <col min="12" max="12" width="9.44140625" customWidth="1"/>
    <col min="13" max="13" width="8" customWidth="1"/>
    <col min="14" max="14" width="9.33203125" customWidth="1"/>
    <col min="15" max="15" width="10.5546875" customWidth="1"/>
    <col min="16" max="17" width="12.5546875" bestFit="1" customWidth="1"/>
  </cols>
  <sheetData>
    <row r="1" spans="1:15" ht="17.399999999999999" x14ac:dyDescent="0.3">
      <c r="A1" s="1"/>
      <c r="B1" s="1"/>
      <c r="C1" s="67"/>
      <c r="D1" s="2"/>
      <c r="E1" s="3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ht="15.6" x14ac:dyDescent="0.3">
      <c r="A2" s="1"/>
      <c r="B2" s="85" t="s">
        <v>56</v>
      </c>
      <c r="C2" s="86"/>
      <c r="D2" s="85"/>
      <c r="E2" s="85"/>
      <c r="F2" s="87"/>
      <c r="G2" s="87"/>
      <c r="H2" s="87"/>
      <c r="I2" s="87"/>
      <c r="J2" s="87"/>
      <c r="K2" s="4"/>
      <c r="L2" s="4"/>
      <c r="M2" s="4"/>
      <c r="N2" s="4"/>
      <c r="O2" s="4"/>
    </row>
    <row r="3" spans="1:15" ht="15.6" x14ac:dyDescent="0.3">
      <c r="A3" s="5"/>
      <c r="B3" s="37"/>
      <c r="C3" s="68" t="s">
        <v>269</v>
      </c>
      <c r="D3" s="37"/>
      <c r="E3" s="37"/>
      <c r="F3" s="5"/>
      <c r="G3" s="5"/>
      <c r="H3" s="5" t="s">
        <v>16</v>
      </c>
      <c r="I3" s="5"/>
      <c r="J3" s="5"/>
      <c r="K3" s="5"/>
      <c r="L3" s="5"/>
      <c r="M3" s="5"/>
      <c r="N3" s="5"/>
      <c r="O3" s="5"/>
    </row>
    <row r="4" spans="1:15" ht="40.799999999999997" x14ac:dyDescent="0.25">
      <c r="A4" s="6" t="s">
        <v>0</v>
      </c>
      <c r="B4" s="6" t="s">
        <v>1</v>
      </c>
      <c r="C4" s="69" t="s">
        <v>8</v>
      </c>
      <c r="D4" s="8" t="s">
        <v>2</v>
      </c>
      <c r="E4" s="7" t="s">
        <v>3</v>
      </c>
      <c r="F4" s="7" t="s">
        <v>15</v>
      </c>
      <c r="G4" s="7" t="s">
        <v>15</v>
      </c>
      <c r="H4" s="7" t="s">
        <v>7</v>
      </c>
      <c r="I4" s="7" t="s">
        <v>7</v>
      </c>
      <c r="J4" s="7" t="s">
        <v>10</v>
      </c>
      <c r="K4" s="7" t="s">
        <v>10</v>
      </c>
      <c r="L4" s="7" t="s">
        <v>14</v>
      </c>
      <c r="M4" s="7" t="s">
        <v>14</v>
      </c>
      <c r="N4" s="7" t="s">
        <v>13</v>
      </c>
      <c r="O4" s="7" t="s">
        <v>13</v>
      </c>
    </row>
    <row r="5" spans="1:15" x14ac:dyDescent="0.25">
      <c r="A5" s="9" t="s">
        <v>4</v>
      </c>
      <c r="B5" s="9" t="s">
        <v>5</v>
      </c>
      <c r="C5" s="70" t="s">
        <v>9</v>
      </c>
      <c r="D5" s="9"/>
      <c r="E5" s="9"/>
      <c r="F5" s="22" t="s">
        <v>11</v>
      </c>
      <c r="G5" s="22" t="s">
        <v>12</v>
      </c>
      <c r="H5" s="22" t="s">
        <v>11</v>
      </c>
      <c r="I5" s="22" t="s">
        <v>12</v>
      </c>
      <c r="J5" s="22" t="s">
        <v>11</v>
      </c>
      <c r="K5" s="22" t="s">
        <v>12</v>
      </c>
      <c r="L5" s="22" t="s">
        <v>11</v>
      </c>
      <c r="M5" s="22" t="s">
        <v>12</v>
      </c>
      <c r="N5" s="22" t="s">
        <v>11</v>
      </c>
      <c r="O5" s="22" t="s">
        <v>12</v>
      </c>
    </row>
    <row r="6" spans="1:15" ht="13.8" thickBot="1" x14ac:dyDescent="0.3">
      <c r="A6" s="10"/>
      <c r="B6" s="10"/>
      <c r="C6" s="71"/>
      <c r="D6" s="21"/>
      <c r="E6" s="11"/>
      <c r="F6" s="12"/>
      <c r="G6" s="12"/>
      <c r="H6" s="12"/>
      <c r="I6" s="12"/>
      <c r="J6" s="12"/>
      <c r="K6" s="12"/>
      <c r="L6" s="12"/>
      <c r="M6" s="12"/>
      <c r="N6" s="12" t="s">
        <v>55</v>
      </c>
      <c r="O6" s="12"/>
    </row>
    <row r="7" spans="1:15" ht="14.4" thickBot="1" x14ac:dyDescent="0.3">
      <c r="A7" s="31"/>
      <c r="B7" s="59" t="s">
        <v>17</v>
      </c>
      <c r="C7" s="72" t="s">
        <v>30</v>
      </c>
      <c r="D7" s="33"/>
      <c r="E7" s="32"/>
      <c r="F7" s="34"/>
      <c r="G7" s="34"/>
      <c r="H7" s="34"/>
      <c r="I7" s="34"/>
      <c r="J7" s="34"/>
      <c r="K7" s="34"/>
      <c r="L7" s="63"/>
      <c r="M7" s="34"/>
      <c r="N7" s="34"/>
      <c r="O7" s="34"/>
    </row>
    <row r="8" spans="1:15" ht="36.75" customHeight="1" x14ac:dyDescent="0.25">
      <c r="A8" s="238">
        <v>1</v>
      </c>
      <c r="B8" s="62" t="s">
        <v>31</v>
      </c>
      <c r="C8" s="73" t="s">
        <v>61</v>
      </c>
      <c r="D8" s="229">
        <v>1952</v>
      </c>
      <c r="E8" s="13">
        <v>75</v>
      </c>
      <c r="F8" s="16">
        <v>194573.1</v>
      </c>
      <c r="G8" s="13"/>
      <c r="H8" s="16">
        <v>194573.1</v>
      </c>
      <c r="I8" s="94"/>
      <c r="J8" s="94"/>
      <c r="K8" s="94"/>
      <c r="L8" s="89"/>
      <c r="M8" s="13"/>
      <c r="N8" s="13"/>
      <c r="O8" s="13"/>
    </row>
    <row r="9" spans="1:15" ht="13.5" hidden="1" customHeight="1" thickBot="1" x14ac:dyDescent="0.3">
      <c r="A9" s="239"/>
      <c r="B9" s="61"/>
      <c r="C9" s="64"/>
      <c r="D9" s="235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</row>
    <row r="10" spans="1:15" ht="13.5" hidden="1" customHeight="1" thickBot="1" x14ac:dyDescent="0.3">
      <c r="A10" s="239"/>
      <c r="B10" s="61"/>
      <c r="C10" s="64"/>
      <c r="D10" s="235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</row>
    <row r="11" spans="1:15" ht="13.5" hidden="1" customHeight="1" thickBot="1" x14ac:dyDescent="0.3">
      <c r="A11" s="239"/>
      <c r="B11" s="61"/>
      <c r="C11" s="64"/>
      <c r="D11" s="235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</row>
    <row r="12" spans="1:15" ht="13.5" hidden="1" customHeight="1" thickBot="1" x14ac:dyDescent="0.3">
      <c r="A12" s="240"/>
      <c r="B12" s="61" t="s">
        <v>24</v>
      </c>
      <c r="C12" s="64"/>
      <c r="D12" s="230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</row>
    <row r="13" spans="1:15" ht="24" x14ac:dyDescent="0.25">
      <c r="A13" s="227">
        <v>2</v>
      </c>
      <c r="B13" s="223" t="s">
        <v>32</v>
      </c>
      <c r="C13" s="74" t="s">
        <v>33</v>
      </c>
      <c r="D13" s="229">
        <v>1990</v>
      </c>
      <c r="E13" s="247">
        <v>40</v>
      </c>
      <c r="F13" s="247">
        <v>164589.84</v>
      </c>
      <c r="G13" s="247">
        <v>62705.46</v>
      </c>
      <c r="H13" s="247">
        <v>164589.84</v>
      </c>
      <c r="I13" s="247">
        <v>62705.46</v>
      </c>
      <c r="J13" s="229"/>
      <c r="K13" s="229"/>
      <c r="L13" s="229"/>
      <c r="M13" s="15"/>
      <c r="N13" s="15"/>
      <c r="O13" s="15"/>
    </row>
    <row r="14" spans="1:15" ht="12.6" customHeight="1" x14ac:dyDescent="0.25">
      <c r="A14" s="236"/>
      <c r="B14" s="237"/>
      <c r="C14" s="75" t="s">
        <v>62</v>
      </c>
      <c r="D14" s="235"/>
      <c r="E14" s="248"/>
      <c r="F14" s="248"/>
      <c r="G14" s="248"/>
      <c r="H14" s="248"/>
      <c r="I14" s="248"/>
      <c r="J14" s="230"/>
      <c r="K14" s="230"/>
      <c r="L14" s="230"/>
      <c r="M14" s="17"/>
      <c r="N14" s="17"/>
      <c r="O14" s="17"/>
    </row>
    <row r="15" spans="1:15" ht="13.5" hidden="1" customHeight="1" thickBot="1" x14ac:dyDescent="0.3">
      <c r="A15" s="236"/>
      <c r="B15" s="237"/>
      <c r="C15" s="64"/>
      <c r="D15" s="235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</row>
    <row r="16" spans="1:15" ht="13.5" hidden="1" customHeight="1" thickBot="1" x14ac:dyDescent="0.3">
      <c r="A16" s="236"/>
      <c r="B16" s="237"/>
      <c r="C16" s="64"/>
      <c r="D16" s="235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</row>
    <row r="17" spans="1:15" ht="13.5" hidden="1" customHeight="1" thickBot="1" x14ac:dyDescent="0.3">
      <c r="A17" s="236"/>
      <c r="B17" s="237"/>
      <c r="C17" s="64"/>
      <c r="D17" s="235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</row>
    <row r="18" spans="1:15" ht="13.5" hidden="1" customHeight="1" thickBot="1" x14ac:dyDescent="0.3">
      <c r="A18" s="228"/>
      <c r="B18" s="224"/>
      <c r="C18" s="75"/>
      <c r="D18" s="230"/>
      <c r="E18" s="17"/>
      <c r="F18" s="17"/>
      <c r="G18" s="17"/>
      <c r="H18" s="14"/>
      <c r="I18" s="14"/>
      <c r="J18" s="14"/>
      <c r="K18" s="14"/>
      <c r="L18" s="14"/>
      <c r="M18" s="14"/>
      <c r="N18" s="14"/>
      <c r="O18" s="14"/>
    </row>
    <row r="19" spans="1:15" ht="24" x14ac:dyDescent="0.25">
      <c r="A19" s="241">
        <v>3</v>
      </c>
      <c r="B19" s="223" t="s">
        <v>34</v>
      </c>
      <c r="C19" s="74" t="s">
        <v>35</v>
      </c>
      <c r="D19" s="229">
        <v>1971</v>
      </c>
      <c r="E19" s="14">
        <v>150</v>
      </c>
      <c r="F19" s="14">
        <v>38900.82</v>
      </c>
      <c r="G19" s="245"/>
      <c r="H19" s="245"/>
      <c r="I19" s="245"/>
      <c r="J19" s="14">
        <v>38900.82</v>
      </c>
      <c r="K19" s="124"/>
      <c r="L19" s="20"/>
      <c r="M19" s="20"/>
      <c r="N19" s="20"/>
      <c r="O19" s="20"/>
    </row>
    <row r="20" spans="1:15" ht="13.8" thickBot="1" x14ac:dyDescent="0.3">
      <c r="A20" s="242"/>
      <c r="B20" s="224"/>
      <c r="C20" s="64" t="s">
        <v>63</v>
      </c>
      <c r="D20" s="230"/>
      <c r="E20" s="14"/>
      <c r="F20" s="14"/>
      <c r="G20" s="246"/>
      <c r="H20" s="246"/>
      <c r="I20" s="246"/>
      <c r="J20" s="17"/>
      <c r="K20" s="17"/>
      <c r="L20" s="17"/>
      <c r="M20" s="17"/>
      <c r="N20" s="17"/>
      <c r="O20" s="17"/>
    </row>
    <row r="21" spans="1:15" ht="24" x14ac:dyDescent="0.25">
      <c r="A21" s="243">
        <v>4</v>
      </c>
      <c r="B21" s="223" t="s">
        <v>34</v>
      </c>
      <c r="C21" s="74" t="s">
        <v>36</v>
      </c>
      <c r="D21" s="229">
        <v>1956</v>
      </c>
      <c r="E21" s="15">
        <v>105</v>
      </c>
      <c r="F21" s="20">
        <v>162288</v>
      </c>
      <c r="G21" s="229"/>
      <c r="H21" s="229"/>
      <c r="I21" s="229"/>
      <c r="J21" s="20">
        <v>162288</v>
      </c>
      <c r="K21" s="125"/>
      <c r="L21" s="14"/>
      <c r="M21" s="14"/>
      <c r="N21" s="14"/>
      <c r="O21" s="14"/>
    </row>
    <row r="22" spans="1:15" x14ac:dyDescent="0.25">
      <c r="A22" s="244"/>
      <c r="B22" s="224"/>
      <c r="C22" s="64" t="s">
        <v>64</v>
      </c>
      <c r="D22" s="230"/>
      <c r="E22" s="17"/>
      <c r="F22" s="17"/>
      <c r="G22" s="230"/>
      <c r="H22" s="230"/>
      <c r="I22" s="230"/>
      <c r="J22" s="17"/>
      <c r="K22" s="17"/>
      <c r="L22" s="17"/>
      <c r="M22" s="17"/>
      <c r="N22" s="17"/>
      <c r="O22" s="17"/>
    </row>
    <row r="23" spans="1:15" ht="24" x14ac:dyDescent="0.25">
      <c r="A23" s="227">
        <v>5</v>
      </c>
      <c r="B23" s="223" t="s">
        <v>187</v>
      </c>
      <c r="C23" s="76" t="s">
        <v>37</v>
      </c>
      <c r="D23" s="229">
        <v>1966</v>
      </c>
      <c r="E23" s="14">
        <v>515</v>
      </c>
      <c r="F23" s="14">
        <v>3596590.5</v>
      </c>
      <c r="G23" s="18">
        <v>681030.5</v>
      </c>
      <c r="H23" s="245"/>
      <c r="I23" s="245"/>
      <c r="J23" s="14">
        <v>3596590.5</v>
      </c>
      <c r="K23" s="18">
        <v>681030.5</v>
      </c>
      <c r="L23" s="245"/>
      <c r="M23" s="245"/>
      <c r="N23" s="245"/>
      <c r="O23" s="245"/>
    </row>
    <row r="24" spans="1:15" x14ac:dyDescent="0.25">
      <c r="A24" s="228"/>
      <c r="B24" s="224"/>
      <c r="C24" s="75" t="s">
        <v>65</v>
      </c>
      <c r="D24" s="230"/>
      <c r="E24" s="14"/>
      <c r="F24" s="14"/>
      <c r="G24" s="14"/>
      <c r="H24" s="246"/>
      <c r="I24" s="246"/>
      <c r="J24" s="17"/>
      <c r="K24" s="17"/>
      <c r="L24" s="246"/>
      <c r="M24" s="246"/>
      <c r="N24" s="246"/>
      <c r="O24" s="246"/>
    </row>
    <row r="25" spans="1:15" ht="24" x14ac:dyDescent="0.25">
      <c r="A25" s="227">
        <v>6</v>
      </c>
      <c r="B25" s="233" t="s">
        <v>181</v>
      </c>
      <c r="C25" s="64" t="s">
        <v>57</v>
      </c>
      <c r="D25" s="229">
        <v>2004</v>
      </c>
      <c r="E25" s="117">
        <v>29.2</v>
      </c>
      <c r="F25" s="20">
        <v>447610</v>
      </c>
      <c r="G25" s="114">
        <v>380042.78</v>
      </c>
      <c r="H25" s="20">
        <v>447610</v>
      </c>
      <c r="I25" s="114">
        <v>380042.78</v>
      </c>
      <c r="J25" s="18"/>
      <c r="K25" s="18"/>
      <c r="L25" s="18"/>
      <c r="M25" s="18"/>
      <c r="N25" s="18">
        <v>447610</v>
      </c>
      <c r="O25" s="18">
        <v>380042.78</v>
      </c>
    </row>
    <row r="26" spans="1:15" x14ac:dyDescent="0.25">
      <c r="A26" s="228"/>
      <c r="B26" s="234"/>
      <c r="C26" s="75" t="s">
        <v>66</v>
      </c>
      <c r="D26" s="230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</row>
    <row r="27" spans="1:15" ht="36" x14ac:dyDescent="0.25">
      <c r="A27" s="24">
        <v>7</v>
      </c>
      <c r="B27" s="30" t="s">
        <v>38</v>
      </c>
      <c r="C27" s="75" t="s">
        <v>67</v>
      </c>
      <c r="D27" s="25">
        <v>2004</v>
      </c>
      <c r="E27" s="14">
        <v>9</v>
      </c>
      <c r="F27" s="18">
        <v>143300</v>
      </c>
      <c r="G27" s="120">
        <v>107344.95</v>
      </c>
      <c r="H27" s="18">
        <v>143300</v>
      </c>
      <c r="I27" s="120">
        <v>107344.95</v>
      </c>
      <c r="J27" s="14"/>
      <c r="K27" s="14"/>
      <c r="L27" s="14"/>
      <c r="M27" s="14"/>
      <c r="N27" s="18">
        <v>143300</v>
      </c>
      <c r="O27" s="14">
        <v>107344.95</v>
      </c>
    </row>
    <row r="28" spans="1:15" ht="35.4" customHeight="1" x14ac:dyDescent="0.25">
      <c r="A28" s="24">
        <v>8</v>
      </c>
      <c r="B28" s="30" t="s">
        <v>160</v>
      </c>
      <c r="C28" s="65" t="s">
        <v>222</v>
      </c>
      <c r="D28" s="25">
        <v>1970</v>
      </c>
      <c r="E28" s="28">
        <v>1224.5999999999999</v>
      </c>
      <c r="F28" s="193">
        <v>954767.53</v>
      </c>
      <c r="G28" s="19">
        <v>954767.53</v>
      </c>
      <c r="H28" s="19">
        <v>954767.53</v>
      </c>
      <c r="I28" s="19">
        <v>954767.53</v>
      </c>
      <c r="J28" s="28"/>
      <c r="K28" s="28"/>
      <c r="L28" s="28"/>
      <c r="M28" s="28"/>
      <c r="N28" s="28"/>
      <c r="O28" s="28"/>
    </row>
    <row r="29" spans="1:15" ht="36" x14ac:dyDescent="0.25">
      <c r="A29" s="24">
        <v>9</v>
      </c>
      <c r="B29" s="30" t="s">
        <v>160</v>
      </c>
      <c r="C29" s="65" t="s">
        <v>223</v>
      </c>
      <c r="D29" s="25">
        <v>1970</v>
      </c>
      <c r="E29" s="28">
        <v>1224.5999999999999</v>
      </c>
      <c r="F29" s="193">
        <v>954767.53</v>
      </c>
      <c r="G29" s="193">
        <v>954767.53</v>
      </c>
      <c r="H29" s="193">
        <v>954767.53</v>
      </c>
      <c r="I29" s="193">
        <v>954767.53</v>
      </c>
      <c r="J29" s="28"/>
      <c r="K29" s="28"/>
      <c r="L29" s="28"/>
      <c r="M29" s="28"/>
      <c r="N29" s="28"/>
      <c r="O29" s="28"/>
    </row>
    <row r="30" spans="1:15" ht="36" x14ac:dyDescent="0.25">
      <c r="A30" s="24">
        <v>10</v>
      </c>
      <c r="B30" s="30" t="s">
        <v>161</v>
      </c>
      <c r="C30" s="65" t="s">
        <v>162</v>
      </c>
      <c r="D30" s="25"/>
      <c r="E30" s="28">
        <v>228.8</v>
      </c>
      <c r="F30" s="19">
        <v>292282</v>
      </c>
      <c r="G30" s="19">
        <v>292282</v>
      </c>
      <c r="H30" s="19">
        <v>292282</v>
      </c>
      <c r="I30" s="19">
        <v>292282</v>
      </c>
      <c r="J30" s="28"/>
      <c r="K30" s="28"/>
      <c r="L30" s="28"/>
      <c r="M30" s="28"/>
      <c r="N30" s="28"/>
      <c r="O30" s="28"/>
    </row>
    <row r="31" spans="1:15" ht="36.6" customHeight="1" x14ac:dyDescent="0.25">
      <c r="A31" s="24">
        <v>11</v>
      </c>
      <c r="B31" s="30" t="s">
        <v>32</v>
      </c>
      <c r="C31" s="65" t="s">
        <v>163</v>
      </c>
      <c r="D31" s="25">
        <v>1990</v>
      </c>
      <c r="E31" s="28">
        <v>154.80000000000001</v>
      </c>
      <c r="F31" s="193">
        <v>333481.94</v>
      </c>
      <c r="G31" s="19">
        <v>333481.94</v>
      </c>
      <c r="H31" s="19">
        <v>333481.94</v>
      </c>
      <c r="I31" s="19">
        <v>333481.94</v>
      </c>
      <c r="J31" s="28"/>
      <c r="K31" s="28"/>
      <c r="L31" s="28"/>
      <c r="M31" s="28"/>
      <c r="N31" s="28"/>
      <c r="O31" s="28"/>
    </row>
    <row r="32" spans="1:15" ht="37.200000000000003" hidden="1" customHeight="1" x14ac:dyDescent="0.25">
      <c r="A32" s="24">
        <v>12</v>
      </c>
      <c r="B32" s="144"/>
      <c r="C32" s="65"/>
      <c r="D32" s="25"/>
      <c r="E32" s="28"/>
      <c r="F32" s="194"/>
      <c r="G32" s="115"/>
      <c r="H32" s="28"/>
      <c r="I32" s="28"/>
      <c r="J32" s="28"/>
      <c r="K32" s="28"/>
      <c r="L32" s="28"/>
      <c r="M32" s="28"/>
      <c r="N32" s="28"/>
      <c r="O32" s="28"/>
    </row>
    <row r="33" spans="1:29" ht="36" x14ac:dyDescent="0.25">
      <c r="A33" s="22">
        <v>12</v>
      </c>
      <c r="B33" s="121" t="s">
        <v>164</v>
      </c>
      <c r="C33" s="64" t="s">
        <v>165</v>
      </c>
      <c r="D33" s="66">
        <v>1988</v>
      </c>
      <c r="E33" s="14">
        <v>123.2</v>
      </c>
      <c r="F33" s="195">
        <v>105081.96</v>
      </c>
      <c r="G33" s="18">
        <v>105081.96</v>
      </c>
      <c r="H33" s="18">
        <v>105081.96</v>
      </c>
      <c r="I33" s="18">
        <v>105081.96</v>
      </c>
      <c r="J33" s="14"/>
      <c r="K33" s="14"/>
      <c r="L33" s="14"/>
      <c r="M33" s="14"/>
      <c r="N33" s="14"/>
      <c r="O33" s="14"/>
    </row>
    <row r="34" spans="1:29" ht="37.200000000000003" customHeight="1" x14ac:dyDescent="0.25">
      <c r="A34" s="22">
        <v>13</v>
      </c>
      <c r="B34" s="121" t="s">
        <v>166</v>
      </c>
      <c r="C34" s="64" t="s">
        <v>167</v>
      </c>
      <c r="D34" s="66">
        <v>1992</v>
      </c>
      <c r="E34" s="14">
        <v>105</v>
      </c>
      <c r="F34" s="195">
        <v>154080.85999999999</v>
      </c>
      <c r="G34" s="18">
        <v>154080.85999999999</v>
      </c>
      <c r="H34" s="18">
        <v>154080.85999999999</v>
      </c>
      <c r="I34" s="18">
        <v>154080.85999999999</v>
      </c>
      <c r="J34" s="14"/>
      <c r="K34" s="14"/>
      <c r="L34" s="14"/>
      <c r="M34" s="14"/>
      <c r="N34" s="14"/>
      <c r="O34" s="14"/>
    </row>
    <row r="35" spans="1:29" ht="36" x14ac:dyDescent="0.25">
      <c r="A35" s="215">
        <v>14</v>
      </c>
      <c r="B35" s="30" t="s">
        <v>161</v>
      </c>
      <c r="C35" s="65" t="s">
        <v>168</v>
      </c>
      <c r="D35" s="25">
        <v>1981</v>
      </c>
      <c r="E35" s="28">
        <v>1667.2</v>
      </c>
      <c r="F35" s="193">
        <v>6523348.5599999996</v>
      </c>
      <c r="G35" s="19">
        <v>6523348.5599999996</v>
      </c>
      <c r="H35" s="19">
        <v>6523348.5599999996</v>
      </c>
      <c r="I35" s="19">
        <v>6523348.5599999996</v>
      </c>
      <c r="J35" s="28"/>
      <c r="K35" s="28"/>
      <c r="L35" s="28"/>
      <c r="M35" s="28"/>
      <c r="N35" s="28"/>
      <c r="O35" s="28"/>
    </row>
    <row r="36" spans="1:29" ht="36" x14ac:dyDescent="0.25">
      <c r="A36" s="26">
        <v>15</v>
      </c>
      <c r="B36" s="29" t="s">
        <v>169</v>
      </c>
      <c r="C36" s="75" t="s">
        <v>170</v>
      </c>
      <c r="D36" s="27">
        <v>1975</v>
      </c>
      <c r="E36" s="17">
        <v>130.19999999999999</v>
      </c>
      <c r="F36" s="17">
        <v>225058.64</v>
      </c>
      <c r="G36" s="123">
        <v>225058.64</v>
      </c>
      <c r="H36" s="17">
        <v>225058.64</v>
      </c>
      <c r="I36" s="17">
        <v>225058.64</v>
      </c>
      <c r="J36" s="17"/>
      <c r="K36" s="17"/>
      <c r="L36" s="17"/>
      <c r="M36" s="17"/>
      <c r="N36" s="17"/>
      <c r="O36" s="17"/>
    </row>
    <row r="37" spans="1:29" ht="39" customHeight="1" x14ac:dyDescent="0.25">
      <c r="A37" s="176">
        <v>16</v>
      </c>
      <c r="B37" s="29" t="s">
        <v>212</v>
      </c>
      <c r="C37" s="75" t="s">
        <v>216</v>
      </c>
      <c r="D37" s="177">
        <v>1967</v>
      </c>
      <c r="E37" s="175">
        <v>168.1</v>
      </c>
      <c r="F37" s="175">
        <v>269283.64</v>
      </c>
      <c r="G37" s="123">
        <v>269283.64</v>
      </c>
      <c r="H37" s="175">
        <v>269283.64</v>
      </c>
      <c r="I37" s="175">
        <v>269283.64</v>
      </c>
      <c r="J37" s="175"/>
      <c r="K37" s="175"/>
      <c r="L37" s="175"/>
      <c r="M37" s="175"/>
      <c r="N37" s="175"/>
      <c r="O37" s="175"/>
    </row>
    <row r="38" spans="1:29" ht="46.95" customHeight="1" x14ac:dyDescent="0.25">
      <c r="A38" s="176">
        <v>17</v>
      </c>
      <c r="B38" s="29" t="s">
        <v>213</v>
      </c>
      <c r="C38" s="75" t="s">
        <v>215</v>
      </c>
      <c r="D38" s="177">
        <v>1971</v>
      </c>
      <c r="E38" s="175">
        <v>2026.7</v>
      </c>
      <c r="F38" s="175">
        <v>1170654.3400000001</v>
      </c>
      <c r="G38" s="123">
        <v>1170654.3400000001</v>
      </c>
      <c r="H38" s="175">
        <v>1170654.3400000001</v>
      </c>
      <c r="I38" s="175">
        <v>1170654.3400000001</v>
      </c>
      <c r="J38" s="175"/>
      <c r="K38" s="175"/>
      <c r="L38" s="175"/>
      <c r="M38" s="175"/>
      <c r="N38" s="175"/>
      <c r="O38" s="175"/>
    </row>
    <row r="39" spans="1:29" ht="36" customHeight="1" x14ac:dyDescent="0.25">
      <c r="A39" s="176">
        <v>18</v>
      </c>
      <c r="B39" s="29" t="s">
        <v>160</v>
      </c>
      <c r="C39" s="75" t="s">
        <v>214</v>
      </c>
      <c r="D39" s="177">
        <v>1973</v>
      </c>
      <c r="E39" s="175">
        <v>1237.5999999999999</v>
      </c>
      <c r="F39" s="175">
        <v>1627775.08</v>
      </c>
      <c r="G39" s="123">
        <v>1627775.08</v>
      </c>
      <c r="H39" s="175">
        <v>1627775.08</v>
      </c>
      <c r="I39" s="175">
        <v>1627775.08</v>
      </c>
      <c r="J39" s="175"/>
      <c r="K39" s="175"/>
      <c r="L39" s="175"/>
      <c r="M39" s="175"/>
      <c r="N39" s="175"/>
      <c r="O39" s="175"/>
    </row>
    <row r="40" spans="1:29" ht="36" customHeight="1" x14ac:dyDescent="0.25">
      <c r="A40" s="184">
        <v>19</v>
      </c>
      <c r="B40" s="29" t="s">
        <v>213</v>
      </c>
      <c r="C40" s="75" t="s">
        <v>224</v>
      </c>
      <c r="D40" s="183">
        <v>1977</v>
      </c>
      <c r="E40" s="185">
        <v>1913.3</v>
      </c>
      <c r="F40" s="185">
        <v>2072935.85</v>
      </c>
      <c r="G40" s="123">
        <v>2072935.85</v>
      </c>
      <c r="H40" s="185">
        <v>2072935.85</v>
      </c>
      <c r="I40" s="185">
        <v>2072935.85</v>
      </c>
      <c r="J40" s="185"/>
      <c r="K40" s="185"/>
      <c r="L40" s="185"/>
      <c r="M40" s="185"/>
      <c r="N40" s="185"/>
      <c r="O40" s="185"/>
    </row>
    <row r="41" spans="1:29" ht="36" customHeight="1" x14ac:dyDescent="0.25">
      <c r="A41" s="184">
        <v>20</v>
      </c>
      <c r="B41" s="29" t="s">
        <v>213</v>
      </c>
      <c r="C41" s="75" t="s">
        <v>225</v>
      </c>
      <c r="D41" s="183">
        <v>1977</v>
      </c>
      <c r="E41" s="185">
        <v>759.8</v>
      </c>
      <c r="F41" s="185">
        <v>1093164.1100000001</v>
      </c>
      <c r="G41" s="123">
        <v>1093164.1100000001</v>
      </c>
      <c r="H41" s="185">
        <v>1093164.1100000001</v>
      </c>
      <c r="I41" s="185">
        <v>1093164.1100000001</v>
      </c>
      <c r="J41" s="185"/>
      <c r="K41" s="185"/>
      <c r="L41" s="185"/>
      <c r="M41" s="185"/>
      <c r="N41" s="185"/>
      <c r="O41" s="185"/>
    </row>
    <row r="42" spans="1:29" ht="36" customHeight="1" x14ac:dyDescent="0.25">
      <c r="A42" s="184">
        <v>21</v>
      </c>
      <c r="B42" s="29" t="s">
        <v>213</v>
      </c>
      <c r="C42" s="75" t="s">
        <v>226</v>
      </c>
      <c r="D42" s="183"/>
      <c r="E42" s="185">
        <v>1675.4</v>
      </c>
      <c r="F42" s="185">
        <v>1853468.32</v>
      </c>
      <c r="G42" s="123">
        <v>1853468.32</v>
      </c>
      <c r="H42" s="185">
        <v>1853468.32</v>
      </c>
      <c r="I42" s="185">
        <v>1853468.32</v>
      </c>
      <c r="J42" s="185"/>
      <c r="K42" s="185"/>
      <c r="L42" s="185"/>
      <c r="M42" s="185"/>
      <c r="N42" s="185"/>
      <c r="O42" s="185"/>
    </row>
    <row r="43" spans="1:29" ht="36" customHeight="1" x14ac:dyDescent="0.25">
      <c r="A43" s="212">
        <v>22</v>
      </c>
      <c r="B43" s="29" t="s">
        <v>266</v>
      </c>
      <c r="C43" s="75" t="s">
        <v>267</v>
      </c>
      <c r="D43" s="213">
        <v>2007</v>
      </c>
      <c r="E43" s="211"/>
      <c r="F43" s="211">
        <v>9063340</v>
      </c>
      <c r="G43" s="214">
        <v>5002811</v>
      </c>
      <c r="H43" s="211">
        <v>9063340</v>
      </c>
      <c r="I43" s="211">
        <v>5002811</v>
      </c>
      <c r="J43" s="211"/>
      <c r="K43" s="211"/>
      <c r="L43" s="211"/>
      <c r="M43" s="211"/>
      <c r="N43" s="211"/>
      <c r="O43" s="211"/>
    </row>
    <row r="44" spans="1:29" ht="36" customHeight="1" x14ac:dyDescent="0.25">
      <c r="A44" s="219">
        <v>23</v>
      </c>
      <c r="B44" s="29" t="s">
        <v>270</v>
      </c>
      <c r="C44" s="75" t="s">
        <v>271</v>
      </c>
      <c r="D44" s="217">
        <v>1967</v>
      </c>
      <c r="E44" s="220">
        <v>168.1</v>
      </c>
      <c r="F44" s="220">
        <v>269283.64</v>
      </c>
      <c r="G44" s="218">
        <v>269283.64</v>
      </c>
      <c r="H44" s="220">
        <v>269283.64</v>
      </c>
      <c r="I44" s="220">
        <v>269283.64</v>
      </c>
      <c r="J44" s="220"/>
      <c r="K44" s="220"/>
      <c r="L44" s="220"/>
      <c r="M44" s="220"/>
      <c r="N44" s="220"/>
      <c r="O44" s="220"/>
    </row>
    <row r="45" spans="1:29" x14ac:dyDescent="0.25">
      <c r="A45" s="139">
        <v>23</v>
      </c>
      <c r="B45" s="141" t="s">
        <v>6</v>
      </c>
      <c r="C45" s="128"/>
      <c r="D45" s="129"/>
      <c r="E45" s="127">
        <f>SUM(E8:E42)</f>
        <v>13562.499999999998</v>
      </c>
      <c r="F45" s="150">
        <f>SUM(F8:F44)</f>
        <v>31710626.260000005</v>
      </c>
      <c r="G45" s="127">
        <f>SUM(G8:G44)</f>
        <v>24133368.690000001</v>
      </c>
      <c r="H45" s="150">
        <f>SUM(H8:H44)</f>
        <v>27912846.940000001</v>
      </c>
      <c r="I45" s="127">
        <f>SUM(I8:I44)</f>
        <v>23452338.190000001</v>
      </c>
      <c r="J45" s="127">
        <f>SUM(J8:J42)</f>
        <v>3797779.32</v>
      </c>
      <c r="K45" s="127">
        <f>SUM(K8:K42)</f>
        <v>681030.5</v>
      </c>
      <c r="L45" s="127">
        <f>SUM(L8:L42)</f>
        <v>0</v>
      </c>
      <c r="M45" s="127">
        <f>SUM(M8:M42)</f>
        <v>0</v>
      </c>
      <c r="N45" s="127">
        <f>SUM(N8:N42)</f>
        <v>590910</v>
      </c>
      <c r="O45" s="127">
        <f>SUM(O8:O42)</f>
        <v>487387.73000000004</v>
      </c>
      <c r="P45" s="178">
        <f>H45+J45+L45</f>
        <v>31710626.260000002</v>
      </c>
      <c r="Q45" s="178">
        <f>I45+K45+M45</f>
        <v>24133368.690000001</v>
      </c>
    </row>
    <row r="46" spans="1:29" s="107" customFormat="1" x14ac:dyDescent="0.25">
      <c r="A46" s="103"/>
      <c r="B46" s="108" t="s">
        <v>98</v>
      </c>
      <c r="C46" s="104"/>
      <c r="D46" s="105"/>
      <c r="E46" s="106"/>
      <c r="F46" s="106"/>
      <c r="G46" s="106"/>
      <c r="H46" s="106"/>
      <c r="I46" s="106"/>
      <c r="J46" s="106"/>
      <c r="K46" s="106"/>
      <c r="L46" s="106"/>
      <c r="M46" s="106"/>
      <c r="N46" s="106"/>
      <c r="O46" s="106"/>
      <c r="P46"/>
      <c r="Q46"/>
      <c r="R46"/>
      <c r="S46"/>
      <c r="T46"/>
      <c r="U46"/>
      <c r="V46"/>
      <c r="W46"/>
      <c r="X46"/>
      <c r="Y46"/>
      <c r="Z46"/>
      <c r="AA46"/>
      <c r="AB46"/>
      <c r="AC46"/>
    </row>
    <row r="47" spans="1:29" ht="24" x14ac:dyDescent="0.25">
      <c r="A47" s="26">
        <v>1</v>
      </c>
      <c r="B47" s="29" t="s">
        <v>99</v>
      </c>
      <c r="C47" s="75" t="s">
        <v>100</v>
      </c>
      <c r="D47" s="27">
        <v>1963</v>
      </c>
      <c r="E47" s="17">
        <v>168</v>
      </c>
      <c r="F47" s="93">
        <v>48438</v>
      </c>
      <c r="G47" s="17">
        <v>2906.28</v>
      </c>
      <c r="H47" s="93">
        <v>48438</v>
      </c>
      <c r="I47" s="17">
        <v>2906.28</v>
      </c>
      <c r="J47" s="17"/>
      <c r="K47" s="17"/>
      <c r="L47" s="17" t="s">
        <v>55</v>
      </c>
      <c r="M47" s="17"/>
      <c r="N47" s="17"/>
      <c r="O47" s="17"/>
    </row>
    <row r="48" spans="1:29" ht="24" x14ac:dyDescent="0.25">
      <c r="A48" s="199">
        <v>2</v>
      </c>
      <c r="B48" s="29" t="s">
        <v>101</v>
      </c>
      <c r="C48" s="75" t="s">
        <v>102</v>
      </c>
      <c r="D48" s="197">
        <v>1963</v>
      </c>
      <c r="E48" s="198">
        <v>42</v>
      </c>
      <c r="F48" s="93">
        <v>15249</v>
      </c>
      <c r="G48" s="198">
        <v>914.88</v>
      </c>
      <c r="H48" s="93">
        <v>15249</v>
      </c>
      <c r="I48" s="198">
        <v>914.88</v>
      </c>
      <c r="J48" s="17"/>
      <c r="K48" s="17"/>
      <c r="L48" s="17"/>
      <c r="M48" s="17"/>
      <c r="N48" s="17"/>
      <c r="O48" s="17"/>
    </row>
    <row r="49" spans="1:15" ht="24" x14ac:dyDescent="0.25">
      <c r="A49" s="199">
        <v>3</v>
      </c>
      <c r="B49" s="29" t="s">
        <v>101</v>
      </c>
      <c r="C49" s="75" t="s">
        <v>103</v>
      </c>
      <c r="D49" s="197">
        <v>1989</v>
      </c>
      <c r="E49" s="198">
        <v>82</v>
      </c>
      <c r="F49" s="93">
        <v>313950</v>
      </c>
      <c r="G49" s="93">
        <v>182091</v>
      </c>
      <c r="H49" s="93">
        <v>313950</v>
      </c>
      <c r="I49" s="93">
        <v>182091</v>
      </c>
      <c r="J49" s="17"/>
      <c r="K49" s="17"/>
      <c r="L49" s="17"/>
      <c r="M49" s="17"/>
      <c r="N49" s="17"/>
      <c r="O49" s="17"/>
    </row>
    <row r="50" spans="1:15" ht="36" x14ac:dyDescent="0.25">
      <c r="A50" s="26">
        <v>4</v>
      </c>
      <c r="B50" s="29" t="s">
        <v>104</v>
      </c>
      <c r="C50" s="75" t="s">
        <v>105</v>
      </c>
      <c r="D50" s="27">
        <v>1963</v>
      </c>
      <c r="E50" s="17">
        <v>42</v>
      </c>
      <c r="F50" s="93">
        <v>11661</v>
      </c>
      <c r="G50" s="17">
        <v>699.56</v>
      </c>
      <c r="H50" s="93">
        <v>11661</v>
      </c>
      <c r="I50" s="17">
        <v>699.56</v>
      </c>
      <c r="J50" s="17"/>
      <c r="K50" s="17"/>
      <c r="L50" s="17"/>
      <c r="M50" s="17"/>
      <c r="N50" s="17"/>
      <c r="O50" s="17"/>
    </row>
    <row r="51" spans="1:15" ht="36" x14ac:dyDescent="0.25">
      <c r="A51" s="26">
        <v>5</v>
      </c>
      <c r="B51" s="29" t="s">
        <v>104</v>
      </c>
      <c r="C51" s="75" t="s">
        <v>106</v>
      </c>
      <c r="D51" s="27">
        <v>1964</v>
      </c>
      <c r="E51" s="17">
        <v>51</v>
      </c>
      <c r="F51" s="93">
        <v>13007</v>
      </c>
      <c r="G51" s="17">
        <v>1040.5</v>
      </c>
      <c r="H51" s="93">
        <v>13007</v>
      </c>
      <c r="I51" s="17">
        <v>1040.5</v>
      </c>
      <c r="J51" s="17"/>
      <c r="K51" s="17"/>
      <c r="L51" s="17"/>
      <c r="M51" s="17"/>
      <c r="N51" s="17"/>
      <c r="O51" s="17"/>
    </row>
    <row r="52" spans="1:15" ht="24" x14ac:dyDescent="0.25">
      <c r="A52" s="26">
        <v>6</v>
      </c>
      <c r="B52" s="29" t="s">
        <v>99</v>
      </c>
      <c r="C52" s="75" t="s">
        <v>107</v>
      </c>
      <c r="D52" s="27">
        <v>1970</v>
      </c>
      <c r="E52" s="17">
        <v>84</v>
      </c>
      <c r="F52" s="93">
        <v>23322</v>
      </c>
      <c r="G52" s="17">
        <v>4664.3999999999996</v>
      </c>
      <c r="H52" s="93">
        <v>23322</v>
      </c>
      <c r="I52" s="17">
        <v>4664.3999999999996</v>
      </c>
      <c r="J52" s="17"/>
      <c r="K52" s="17"/>
      <c r="L52" s="17"/>
      <c r="M52" s="17"/>
      <c r="N52" s="17"/>
      <c r="O52" s="17"/>
    </row>
    <row r="53" spans="1:15" ht="24" x14ac:dyDescent="0.25">
      <c r="A53" s="26">
        <v>7</v>
      </c>
      <c r="B53" s="29" t="s">
        <v>99</v>
      </c>
      <c r="C53" s="75" t="s">
        <v>108</v>
      </c>
      <c r="D53" s="27">
        <v>1970</v>
      </c>
      <c r="E53" s="17">
        <v>84</v>
      </c>
      <c r="F53" s="93">
        <v>23322</v>
      </c>
      <c r="G53" s="17">
        <v>4664.3999999999996</v>
      </c>
      <c r="H53" s="93">
        <v>23322</v>
      </c>
      <c r="I53" s="17">
        <v>4664.3999999999996</v>
      </c>
      <c r="J53" s="17"/>
      <c r="K53" s="17"/>
      <c r="L53" s="17"/>
      <c r="M53" s="17"/>
      <c r="N53" s="17"/>
      <c r="O53" s="17"/>
    </row>
    <row r="54" spans="1:15" ht="24" x14ac:dyDescent="0.25">
      <c r="A54" s="199">
        <v>8</v>
      </c>
      <c r="B54" s="29" t="s">
        <v>109</v>
      </c>
      <c r="C54" s="75" t="s">
        <v>110</v>
      </c>
      <c r="D54" s="197">
        <v>1968</v>
      </c>
      <c r="E54" s="198">
        <v>910</v>
      </c>
      <c r="F54" s="93">
        <v>1954294</v>
      </c>
      <c r="G54" s="198">
        <v>312686.92</v>
      </c>
      <c r="H54" s="93">
        <v>1954294</v>
      </c>
      <c r="I54" s="198">
        <v>312686.92</v>
      </c>
      <c r="J54" s="17"/>
      <c r="K54" s="17"/>
      <c r="L54" s="17"/>
      <c r="M54" s="17"/>
      <c r="N54" s="17"/>
      <c r="O54" s="17"/>
    </row>
    <row r="55" spans="1:15" ht="24" x14ac:dyDescent="0.25">
      <c r="A55" s="26">
        <v>9</v>
      </c>
      <c r="B55" s="29" t="s">
        <v>111</v>
      </c>
      <c r="C55" s="75" t="s">
        <v>112</v>
      </c>
      <c r="D55" s="27">
        <v>1980</v>
      </c>
      <c r="E55" s="17">
        <v>75</v>
      </c>
      <c r="F55" s="93">
        <v>52983</v>
      </c>
      <c r="G55" s="17">
        <v>21193.14</v>
      </c>
      <c r="H55" s="93">
        <v>52983</v>
      </c>
      <c r="I55" s="17">
        <v>21193.14</v>
      </c>
      <c r="J55" s="17"/>
      <c r="K55" s="17"/>
      <c r="L55" s="17"/>
      <c r="M55" s="17"/>
      <c r="N55" s="17"/>
      <c r="O55" s="17"/>
    </row>
    <row r="56" spans="1:15" ht="36" x14ac:dyDescent="0.25">
      <c r="A56" s="26">
        <v>10</v>
      </c>
      <c r="B56" s="29" t="s">
        <v>113</v>
      </c>
      <c r="C56" s="75" t="s">
        <v>114</v>
      </c>
      <c r="D56" s="27">
        <v>1978</v>
      </c>
      <c r="E56" s="17">
        <v>37</v>
      </c>
      <c r="F56" s="93">
        <v>26835</v>
      </c>
      <c r="G56" s="17">
        <v>9660.5400000000009</v>
      </c>
      <c r="H56" s="93">
        <v>26835</v>
      </c>
      <c r="I56" s="17">
        <v>9660.5400000000009</v>
      </c>
      <c r="J56" s="17"/>
      <c r="K56" s="17"/>
      <c r="L56" s="17"/>
      <c r="M56" s="17"/>
      <c r="N56" s="17"/>
      <c r="O56" s="17"/>
    </row>
    <row r="57" spans="1:15" ht="24" x14ac:dyDescent="0.25">
      <c r="A57" s="26">
        <v>11</v>
      </c>
      <c r="B57" s="29" t="s">
        <v>111</v>
      </c>
      <c r="C57" s="75" t="s">
        <v>115</v>
      </c>
      <c r="D57" s="27">
        <v>1973</v>
      </c>
      <c r="E57" s="17">
        <v>78</v>
      </c>
      <c r="F57" s="93">
        <v>39468</v>
      </c>
      <c r="G57" s="17">
        <v>10261.68</v>
      </c>
      <c r="H57" s="93">
        <v>39468</v>
      </c>
      <c r="I57" s="17">
        <v>10261.68</v>
      </c>
      <c r="J57" s="17"/>
      <c r="K57" s="17"/>
      <c r="L57" s="17"/>
      <c r="M57" s="17"/>
      <c r="N57" s="17"/>
      <c r="O57" s="17"/>
    </row>
    <row r="58" spans="1:15" ht="36" x14ac:dyDescent="0.25">
      <c r="A58" s="26">
        <v>12</v>
      </c>
      <c r="B58" s="29" t="s">
        <v>113</v>
      </c>
      <c r="C58" s="75" t="s">
        <v>116</v>
      </c>
      <c r="D58" s="27">
        <v>1973</v>
      </c>
      <c r="E58" s="17">
        <v>38</v>
      </c>
      <c r="F58" s="93">
        <v>45468</v>
      </c>
      <c r="G58" s="17">
        <v>11821.68</v>
      </c>
      <c r="H58" s="93">
        <v>45468</v>
      </c>
      <c r="I58" s="17">
        <v>11821.68</v>
      </c>
      <c r="J58" s="17"/>
      <c r="K58" s="17"/>
      <c r="L58" s="17"/>
      <c r="M58" s="17"/>
      <c r="N58" s="17"/>
      <c r="O58" s="17"/>
    </row>
    <row r="59" spans="1:15" ht="36" x14ac:dyDescent="0.25">
      <c r="A59" s="26">
        <v>13</v>
      </c>
      <c r="B59" s="29" t="s">
        <v>104</v>
      </c>
      <c r="C59" s="75" t="s">
        <v>117</v>
      </c>
      <c r="D59" s="27">
        <v>1986</v>
      </c>
      <c r="E59" s="17">
        <v>75</v>
      </c>
      <c r="F59" s="93">
        <v>396968</v>
      </c>
      <c r="G59" s="93">
        <v>206423.48</v>
      </c>
      <c r="H59" s="93">
        <v>396968</v>
      </c>
      <c r="I59" s="93">
        <v>206423.48</v>
      </c>
      <c r="J59" s="17"/>
      <c r="K59" s="17"/>
      <c r="L59" s="17"/>
      <c r="M59" s="17"/>
      <c r="N59" s="17"/>
      <c r="O59" s="17"/>
    </row>
    <row r="60" spans="1:15" ht="36" x14ac:dyDescent="0.25">
      <c r="A60" s="26">
        <v>14</v>
      </c>
      <c r="B60" s="29" t="s">
        <v>104</v>
      </c>
      <c r="C60" s="75" t="s">
        <v>118</v>
      </c>
      <c r="D60" s="27">
        <v>1989</v>
      </c>
      <c r="E60" s="17">
        <v>75</v>
      </c>
      <c r="F60" s="93">
        <v>396972</v>
      </c>
      <c r="G60" s="93">
        <v>230243.76</v>
      </c>
      <c r="H60" s="93">
        <v>396972</v>
      </c>
      <c r="I60" s="93">
        <v>230243.76</v>
      </c>
      <c r="J60" s="17"/>
      <c r="K60" s="17"/>
      <c r="L60" s="17"/>
      <c r="M60" s="17"/>
      <c r="N60" s="17"/>
      <c r="O60" s="17"/>
    </row>
    <row r="61" spans="1:15" ht="36" x14ac:dyDescent="0.25">
      <c r="A61" s="26">
        <v>15</v>
      </c>
      <c r="B61" s="29" t="s">
        <v>104</v>
      </c>
      <c r="C61" s="75" t="s">
        <v>119</v>
      </c>
      <c r="D61" s="27">
        <v>1985</v>
      </c>
      <c r="E61" s="17">
        <v>75</v>
      </c>
      <c r="F61" s="93">
        <v>353216</v>
      </c>
      <c r="G61" s="93">
        <v>176608.12</v>
      </c>
      <c r="H61" s="93">
        <v>353216</v>
      </c>
      <c r="I61" s="93">
        <v>176608.12</v>
      </c>
      <c r="J61" s="17"/>
      <c r="K61" s="17"/>
      <c r="L61" s="17"/>
      <c r="M61" s="17"/>
      <c r="N61" s="17"/>
      <c r="O61" s="17"/>
    </row>
    <row r="62" spans="1:15" ht="36" x14ac:dyDescent="0.25">
      <c r="A62" s="199">
        <v>16</v>
      </c>
      <c r="B62" s="29" t="s">
        <v>104</v>
      </c>
      <c r="C62" s="75" t="s">
        <v>120</v>
      </c>
      <c r="D62" s="197">
        <v>1985</v>
      </c>
      <c r="E62" s="198">
        <v>75</v>
      </c>
      <c r="F62" s="93">
        <v>353216</v>
      </c>
      <c r="G62" s="93">
        <v>176608.12</v>
      </c>
      <c r="H62" s="93">
        <v>353216</v>
      </c>
      <c r="I62" s="93">
        <v>176608.12</v>
      </c>
      <c r="J62" s="17"/>
      <c r="K62" s="17"/>
      <c r="L62" s="17"/>
      <c r="M62" s="17"/>
      <c r="N62" s="17"/>
      <c r="O62" s="17"/>
    </row>
    <row r="63" spans="1:15" ht="36" x14ac:dyDescent="0.25">
      <c r="A63" s="26">
        <v>17</v>
      </c>
      <c r="B63" s="29" t="s">
        <v>104</v>
      </c>
      <c r="C63" s="75" t="s">
        <v>121</v>
      </c>
      <c r="D63" s="27">
        <v>1985</v>
      </c>
      <c r="E63" s="17">
        <v>75</v>
      </c>
      <c r="F63" s="93">
        <v>353216</v>
      </c>
      <c r="G63" s="93">
        <v>176608.12</v>
      </c>
      <c r="H63" s="93">
        <v>353216</v>
      </c>
      <c r="I63" s="93">
        <v>176608.12</v>
      </c>
      <c r="J63" s="17"/>
      <c r="K63" s="17"/>
      <c r="L63" s="17"/>
      <c r="M63" s="17"/>
      <c r="N63" s="17"/>
      <c r="O63" s="17"/>
    </row>
    <row r="64" spans="1:15" ht="24" x14ac:dyDescent="0.25">
      <c r="A64" s="26">
        <v>18</v>
      </c>
      <c r="B64" s="29" t="s">
        <v>99</v>
      </c>
      <c r="C64" s="75" t="s">
        <v>122</v>
      </c>
      <c r="D64" s="27">
        <v>1989</v>
      </c>
      <c r="E64" s="17">
        <v>150</v>
      </c>
      <c r="F64" s="93">
        <v>806852</v>
      </c>
      <c r="G64" s="93">
        <v>467974.28</v>
      </c>
      <c r="H64" s="93">
        <v>806852</v>
      </c>
      <c r="I64" s="93">
        <v>467974.28</v>
      </c>
      <c r="J64" s="17"/>
      <c r="K64" s="17"/>
      <c r="L64" s="17"/>
      <c r="M64" s="17"/>
      <c r="N64" s="17"/>
      <c r="O64" s="17"/>
    </row>
    <row r="65" spans="1:15" ht="36" x14ac:dyDescent="0.25">
      <c r="A65" s="26">
        <v>19</v>
      </c>
      <c r="B65" s="29" t="s">
        <v>104</v>
      </c>
      <c r="C65" s="75" t="s">
        <v>123</v>
      </c>
      <c r="D65" s="27">
        <v>1989</v>
      </c>
      <c r="E65" s="17">
        <v>75</v>
      </c>
      <c r="F65" s="93">
        <v>351705</v>
      </c>
      <c r="G65" s="93">
        <v>203988.84</v>
      </c>
      <c r="H65" s="93">
        <v>351705</v>
      </c>
      <c r="I65" s="93">
        <v>203988.84</v>
      </c>
      <c r="J65" s="17"/>
      <c r="K65" s="17"/>
      <c r="L65" s="17"/>
      <c r="M65" s="17"/>
      <c r="N65" s="17"/>
      <c r="O65" s="17"/>
    </row>
    <row r="66" spans="1:15" ht="36" x14ac:dyDescent="0.25">
      <c r="A66" s="26">
        <v>20</v>
      </c>
      <c r="B66" s="29" t="s">
        <v>104</v>
      </c>
      <c r="C66" s="75" t="s">
        <v>124</v>
      </c>
      <c r="D66" s="27">
        <v>1990</v>
      </c>
      <c r="E66" s="17">
        <v>150</v>
      </c>
      <c r="F66" s="93">
        <v>703409</v>
      </c>
      <c r="G66" s="93">
        <v>422045.34</v>
      </c>
      <c r="H66" s="93">
        <v>703409</v>
      </c>
      <c r="I66" s="93">
        <v>422045.34</v>
      </c>
      <c r="J66" s="17"/>
      <c r="K66" s="17"/>
      <c r="L66" s="17"/>
      <c r="M66" s="17"/>
      <c r="N66" s="17"/>
      <c r="O66" s="17"/>
    </row>
    <row r="67" spans="1:15" ht="36" x14ac:dyDescent="0.25">
      <c r="A67" s="199">
        <v>21</v>
      </c>
      <c r="B67" s="29" t="s">
        <v>104</v>
      </c>
      <c r="C67" s="75" t="s">
        <v>125</v>
      </c>
      <c r="D67" s="197">
        <v>1989</v>
      </c>
      <c r="E67" s="198">
        <v>75</v>
      </c>
      <c r="F67" s="93">
        <v>351705</v>
      </c>
      <c r="G67" s="93">
        <v>203989</v>
      </c>
      <c r="H67" s="93">
        <v>351705</v>
      </c>
      <c r="I67" s="93">
        <v>203989</v>
      </c>
      <c r="J67" s="17"/>
      <c r="K67" s="17"/>
      <c r="L67" s="17"/>
      <c r="M67" s="17"/>
      <c r="N67" s="17"/>
      <c r="O67" s="17"/>
    </row>
    <row r="68" spans="1:15" ht="24" x14ac:dyDescent="0.25">
      <c r="A68" s="26">
        <v>22</v>
      </c>
      <c r="B68" s="29" t="s">
        <v>99</v>
      </c>
      <c r="C68" s="75" t="s">
        <v>126</v>
      </c>
      <c r="D68" s="27">
        <v>1962</v>
      </c>
      <c r="E68" s="17">
        <v>75</v>
      </c>
      <c r="F68" s="93">
        <v>38571</v>
      </c>
      <c r="G68" s="93">
        <v>771.36</v>
      </c>
      <c r="H68" s="93">
        <v>38571</v>
      </c>
      <c r="I68" s="93">
        <v>771.36</v>
      </c>
      <c r="J68" s="17"/>
      <c r="K68" s="17"/>
      <c r="L68" s="17"/>
      <c r="M68" s="17"/>
      <c r="N68" s="17"/>
      <c r="O68" s="17"/>
    </row>
    <row r="69" spans="1:15" ht="24" x14ac:dyDescent="0.25">
      <c r="A69" s="26">
        <v>23</v>
      </c>
      <c r="B69" s="29" t="s">
        <v>99</v>
      </c>
      <c r="C69" s="75" t="s">
        <v>127</v>
      </c>
      <c r="D69" s="27">
        <v>1972</v>
      </c>
      <c r="E69" s="17">
        <v>84</v>
      </c>
      <c r="F69" s="93">
        <v>68172</v>
      </c>
      <c r="G69" s="93">
        <v>16361.28</v>
      </c>
      <c r="H69" s="93">
        <v>68172</v>
      </c>
      <c r="I69" s="93">
        <v>16361.28</v>
      </c>
      <c r="J69" s="17"/>
      <c r="K69" s="17"/>
      <c r="L69" s="17"/>
      <c r="M69" s="17"/>
      <c r="N69" s="17"/>
      <c r="O69" s="17"/>
    </row>
    <row r="70" spans="1:15" ht="24" x14ac:dyDescent="0.25">
      <c r="A70" s="26">
        <v>24</v>
      </c>
      <c r="B70" s="29" t="s">
        <v>99</v>
      </c>
      <c r="C70" s="75" t="s">
        <v>128</v>
      </c>
      <c r="D70" s="27">
        <v>1984</v>
      </c>
      <c r="E70" s="17">
        <v>63</v>
      </c>
      <c r="F70" s="93">
        <v>57856</v>
      </c>
      <c r="G70" s="93">
        <v>27770.76</v>
      </c>
      <c r="H70" s="93">
        <v>57856</v>
      </c>
      <c r="I70" s="93">
        <v>27770.76</v>
      </c>
      <c r="J70" s="17"/>
      <c r="K70" s="17"/>
      <c r="L70" s="17"/>
      <c r="M70" s="17"/>
      <c r="N70" s="17"/>
      <c r="O70" s="17"/>
    </row>
    <row r="71" spans="1:15" ht="36" x14ac:dyDescent="0.25">
      <c r="A71" s="26">
        <v>25</v>
      </c>
      <c r="B71" s="29" t="s">
        <v>113</v>
      </c>
      <c r="C71" s="75" t="s">
        <v>129</v>
      </c>
      <c r="D71" s="27">
        <v>1962</v>
      </c>
      <c r="E71" s="17">
        <v>27</v>
      </c>
      <c r="F71" s="93">
        <v>12125</v>
      </c>
      <c r="G71" s="93">
        <v>242.44</v>
      </c>
      <c r="H71" s="93">
        <v>12125</v>
      </c>
      <c r="I71" s="93">
        <v>242.44</v>
      </c>
      <c r="J71" s="17"/>
      <c r="K71" s="17"/>
      <c r="L71" s="17"/>
      <c r="M71" s="17"/>
      <c r="N71" s="17"/>
      <c r="O71" s="17"/>
    </row>
    <row r="72" spans="1:15" ht="36" x14ac:dyDescent="0.25">
      <c r="A72" s="26">
        <v>26</v>
      </c>
      <c r="B72" s="29" t="s">
        <v>104</v>
      </c>
      <c r="C72" s="75" t="s">
        <v>130</v>
      </c>
      <c r="D72" s="27">
        <v>1963</v>
      </c>
      <c r="E72" s="17">
        <v>42</v>
      </c>
      <c r="F72" s="93">
        <v>29547</v>
      </c>
      <c r="G72" s="93">
        <v>1772.76</v>
      </c>
      <c r="H72" s="93">
        <v>29547</v>
      </c>
      <c r="I72" s="93">
        <v>1772.76</v>
      </c>
      <c r="J72" s="17"/>
      <c r="K72" s="17"/>
      <c r="L72" s="17"/>
      <c r="M72" s="17"/>
      <c r="N72" s="17"/>
      <c r="O72" s="17"/>
    </row>
    <row r="73" spans="1:15" ht="24" x14ac:dyDescent="0.25">
      <c r="A73" s="26">
        <v>27</v>
      </c>
      <c r="B73" s="29" t="s">
        <v>111</v>
      </c>
      <c r="C73" s="75" t="s">
        <v>131</v>
      </c>
      <c r="D73" s="27">
        <v>1963</v>
      </c>
      <c r="E73" s="17">
        <v>81</v>
      </c>
      <c r="F73" s="93">
        <v>43173</v>
      </c>
      <c r="G73" s="93">
        <v>2590.3200000000002</v>
      </c>
      <c r="H73" s="93">
        <v>43173</v>
      </c>
      <c r="I73" s="93">
        <v>2590.3200000000002</v>
      </c>
      <c r="J73" s="17"/>
      <c r="K73" s="17"/>
      <c r="L73" s="17"/>
      <c r="M73" s="17"/>
      <c r="N73" s="17"/>
      <c r="O73" s="17"/>
    </row>
    <row r="74" spans="1:15" ht="24" x14ac:dyDescent="0.25">
      <c r="A74" s="26">
        <v>28</v>
      </c>
      <c r="B74" s="29" t="s">
        <v>111</v>
      </c>
      <c r="C74" s="75" t="s">
        <v>132</v>
      </c>
      <c r="D74" s="27">
        <v>1964</v>
      </c>
      <c r="E74" s="17">
        <v>81</v>
      </c>
      <c r="F74" s="93">
        <v>43173</v>
      </c>
      <c r="G74" s="93">
        <v>3453.78</v>
      </c>
      <c r="H74" s="93">
        <v>43173</v>
      </c>
      <c r="I74" s="93">
        <v>3453.78</v>
      </c>
      <c r="J74" s="17"/>
      <c r="K74" s="17"/>
      <c r="L74" s="17"/>
      <c r="M74" s="17"/>
      <c r="N74" s="17"/>
      <c r="O74" s="17"/>
    </row>
    <row r="75" spans="1:15" ht="24" x14ac:dyDescent="0.25">
      <c r="A75" s="26">
        <v>29</v>
      </c>
      <c r="B75" s="29" t="s">
        <v>99</v>
      </c>
      <c r="C75" s="75" t="s">
        <v>133</v>
      </c>
      <c r="D75" s="27">
        <v>1963</v>
      </c>
      <c r="E75" s="17">
        <v>81</v>
      </c>
      <c r="F75" s="93">
        <v>52143</v>
      </c>
      <c r="G75" s="93">
        <v>3128.52</v>
      </c>
      <c r="H75" s="93">
        <v>52143</v>
      </c>
      <c r="I75" s="93">
        <v>3128.52</v>
      </c>
      <c r="J75" s="17"/>
      <c r="K75" s="17"/>
      <c r="L75" s="17"/>
      <c r="M75" s="17"/>
      <c r="N75" s="17"/>
      <c r="O75" s="17"/>
    </row>
    <row r="76" spans="1:15" ht="36" x14ac:dyDescent="0.25">
      <c r="A76" s="26">
        <v>30</v>
      </c>
      <c r="B76" s="29" t="s">
        <v>104</v>
      </c>
      <c r="C76" s="75" t="s">
        <v>134</v>
      </c>
      <c r="D76" s="27">
        <v>1962</v>
      </c>
      <c r="E76" s="17">
        <v>39</v>
      </c>
      <c r="F76" s="93">
        <v>20537</v>
      </c>
      <c r="G76" s="93">
        <v>821.42</v>
      </c>
      <c r="H76" s="93">
        <v>20537</v>
      </c>
      <c r="I76" s="93">
        <v>821.42</v>
      </c>
      <c r="J76" s="17"/>
      <c r="K76" s="17"/>
      <c r="L76" s="17"/>
      <c r="M76" s="17"/>
      <c r="N76" s="17"/>
      <c r="O76" s="17"/>
    </row>
    <row r="77" spans="1:15" ht="24" x14ac:dyDescent="0.25">
      <c r="A77" s="26">
        <v>31</v>
      </c>
      <c r="B77" s="29" t="s">
        <v>99</v>
      </c>
      <c r="C77" s="75" t="s">
        <v>135</v>
      </c>
      <c r="D77" s="27">
        <v>1989</v>
      </c>
      <c r="E77" s="17">
        <v>150</v>
      </c>
      <c r="F77" s="93">
        <v>683030</v>
      </c>
      <c r="G77" s="93">
        <v>396157.52</v>
      </c>
      <c r="H77" s="93">
        <v>683030</v>
      </c>
      <c r="I77" s="93">
        <v>396157.52</v>
      </c>
      <c r="J77" s="17"/>
      <c r="K77" s="17"/>
      <c r="L77" s="17"/>
      <c r="M77" s="17"/>
      <c r="N77" s="17"/>
      <c r="O77" s="17"/>
    </row>
    <row r="78" spans="1:15" ht="24" x14ac:dyDescent="0.25">
      <c r="A78" s="26">
        <v>32</v>
      </c>
      <c r="B78" s="29" t="s">
        <v>99</v>
      </c>
      <c r="C78" s="75" t="s">
        <v>136</v>
      </c>
      <c r="D78" s="27">
        <v>1963</v>
      </c>
      <c r="E78" s="17">
        <v>84</v>
      </c>
      <c r="F78" s="93">
        <v>31395</v>
      </c>
      <c r="G78" s="93">
        <v>1883.64</v>
      </c>
      <c r="H78" s="93">
        <v>31395</v>
      </c>
      <c r="I78" s="93">
        <v>1883.64</v>
      </c>
      <c r="J78" s="17"/>
      <c r="K78" s="17"/>
      <c r="L78" s="17"/>
      <c r="M78" s="17"/>
      <c r="N78" s="17"/>
      <c r="O78" s="17"/>
    </row>
    <row r="79" spans="1:15" ht="36" x14ac:dyDescent="0.25">
      <c r="A79" s="199">
        <v>33</v>
      </c>
      <c r="B79" s="29" t="s">
        <v>113</v>
      </c>
      <c r="C79" s="75" t="s">
        <v>137</v>
      </c>
      <c r="D79" s="197">
        <v>1970</v>
      </c>
      <c r="E79" s="198">
        <v>36</v>
      </c>
      <c r="F79" s="93">
        <v>20960</v>
      </c>
      <c r="G79" s="93">
        <v>4192.12</v>
      </c>
      <c r="H79" s="93">
        <v>20960</v>
      </c>
      <c r="I79" s="93">
        <v>4192.12</v>
      </c>
      <c r="J79" s="17"/>
      <c r="K79" s="17"/>
      <c r="L79" s="17"/>
      <c r="M79" s="17"/>
      <c r="N79" s="17"/>
      <c r="O79" s="17"/>
    </row>
    <row r="80" spans="1:15" ht="24" x14ac:dyDescent="0.25">
      <c r="A80" s="26">
        <v>34</v>
      </c>
      <c r="B80" s="29" t="s">
        <v>99</v>
      </c>
      <c r="C80" s="75" t="s">
        <v>138</v>
      </c>
      <c r="D80" s="27">
        <v>1970</v>
      </c>
      <c r="E80" s="17">
        <v>66</v>
      </c>
      <c r="F80" s="93">
        <v>43980</v>
      </c>
      <c r="G80" s="93">
        <v>8796</v>
      </c>
      <c r="H80" s="93">
        <v>43980</v>
      </c>
      <c r="I80" s="93">
        <v>8796</v>
      </c>
      <c r="J80" s="17"/>
      <c r="K80" s="17"/>
      <c r="L80" s="17"/>
      <c r="M80" s="17"/>
      <c r="N80" s="17"/>
      <c r="O80" s="17"/>
    </row>
    <row r="81" spans="1:15" ht="24" x14ac:dyDescent="0.25">
      <c r="A81" s="26">
        <v>35</v>
      </c>
      <c r="B81" s="29" t="s">
        <v>99</v>
      </c>
      <c r="C81" s="75" t="s">
        <v>139</v>
      </c>
      <c r="D81" s="27">
        <v>1970</v>
      </c>
      <c r="E81" s="17">
        <v>56</v>
      </c>
      <c r="F81" s="93">
        <v>43980</v>
      </c>
      <c r="G81" s="93">
        <v>8796</v>
      </c>
      <c r="H81" s="93">
        <v>43980</v>
      </c>
      <c r="I81" s="93">
        <v>8796</v>
      </c>
      <c r="J81" s="17"/>
      <c r="K81" s="17"/>
      <c r="L81" s="17"/>
      <c r="M81" s="17"/>
      <c r="N81" s="17"/>
      <c r="O81" s="17"/>
    </row>
    <row r="82" spans="1:15" ht="24" x14ac:dyDescent="0.25">
      <c r="A82" s="26">
        <v>36</v>
      </c>
      <c r="B82" s="29" t="s">
        <v>99</v>
      </c>
      <c r="C82" s="75" t="s">
        <v>140</v>
      </c>
      <c r="D82" s="27">
        <v>1970</v>
      </c>
      <c r="E82" s="17">
        <v>56</v>
      </c>
      <c r="F82" s="93">
        <v>43980</v>
      </c>
      <c r="G82" s="93">
        <v>8796</v>
      </c>
      <c r="H82" s="93">
        <v>43980</v>
      </c>
      <c r="I82" s="93">
        <v>8796</v>
      </c>
      <c r="J82" s="17"/>
      <c r="K82" s="17"/>
      <c r="L82" s="17"/>
      <c r="M82" s="17"/>
      <c r="N82" s="17"/>
      <c r="O82" s="17"/>
    </row>
    <row r="83" spans="1:15" ht="36" x14ac:dyDescent="0.25">
      <c r="A83" s="26">
        <v>37</v>
      </c>
      <c r="B83" s="29" t="s">
        <v>104</v>
      </c>
      <c r="C83" s="75" t="s">
        <v>141</v>
      </c>
      <c r="D83" s="27">
        <v>1970</v>
      </c>
      <c r="E83" s="17">
        <v>56</v>
      </c>
      <c r="F83" s="93">
        <v>43980</v>
      </c>
      <c r="G83" s="93">
        <v>8796</v>
      </c>
      <c r="H83" s="93">
        <v>43980</v>
      </c>
      <c r="I83" s="93">
        <v>8796</v>
      </c>
      <c r="J83" s="17"/>
      <c r="K83" s="17"/>
      <c r="L83" s="17"/>
      <c r="M83" s="17"/>
      <c r="N83" s="17"/>
      <c r="O83" s="17"/>
    </row>
    <row r="84" spans="1:15" ht="36" x14ac:dyDescent="0.25">
      <c r="A84" s="26">
        <v>38</v>
      </c>
      <c r="B84" s="29" t="s">
        <v>104</v>
      </c>
      <c r="C84" s="75" t="s">
        <v>142</v>
      </c>
      <c r="D84" s="27">
        <v>1970</v>
      </c>
      <c r="E84" s="17">
        <v>56</v>
      </c>
      <c r="F84" s="93">
        <v>43980</v>
      </c>
      <c r="G84" s="93">
        <v>8796</v>
      </c>
      <c r="H84" s="93">
        <v>43980</v>
      </c>
      <c r="I84" s="93">
        <v>8796</v>
      </c>
      <c r="J84" s="17"/>
      <c r="K84" s="17"/>
      <c r="L84" s="17"/>
      <c r="M84" s="17"/>
      <c r="N84" s="17"/>
      <c r="O84" s="17"/>
    </row>
    <row r="85" spans="1:15" ht="36" x14ac:dyDescent="0.25">
      <c r="A85" s="26">
        <v>39</v>
      </c>
      <c r="B85" s="29" t="s">
        <v>104</v>
      </c>
      <c r="C85" s="75" t="s">
        <v>143</v>
      </c>
      <c r="D85" s="27">
        <v>1970</v>
      </c>
      <c r="E85" s="17">
        <v>56</v>
      </c>
      <c r="F85" s="93">
        <v>43980</v>
      </c>
      <c r="G85" s="93">
        <v>8796</v>
      </c>
      <c r="H85" s="93">
        <v>43980</v>
      </c>
      <c r="I85" s="93">
        <v>8796</v>
      </c>
      <c r="J85" s="17"/>
      <c r="K85" s="17"/>
      <c r="L85" s="17"/>
      <c r="M85" s="17"/>
      <c r="N85" s="17"/>
      <c r="O85" s="17"/>
    </row>
    <row r="86" spans="1:15" ht="24" x14ac:dyDescent="0.25">
      <c r="A86" s="199">
        <v>40</v>
      </c>
      <c r="B86" s="200" t="s">
        <v>99</v>
      </c>
      <c r="C86" s="201" t="s">
        <v>144</v>
      </c>
      <c r="D86" s="202">
        <v>1970</v>
      </c>
      <c r="E86" s="203">
        <v>112</v>
      </c>
      <c r="F86" s="204">
        <v>87960</v>
      </c>
      <c r="G86" s="204">
        <v>17592</v>
      </c>
      <c r="H86" s="204">
        <v>87960</v>
      </c>
      <c r="I86" s="204">
        <v>17592</v>
      </c>
      <c r="J86" s="17"/>
      <c r="K86" s="17"/>
      <c r="L86" s="17"/>
      <c r="M86" s="17"/>
      <c r="N86" s="17"/>
      <c r="O86" s="17"/>
    </row>
    <row r="87" spans="1:15" ht="36" x14ac:dyDescent="0.25">
      <c r="A87" s="199">
        <v>41</v>
      </c>
      <c r="B87" s="200" t="s">
        <v>104</v>
      </c>
      <c r="C87" s="201" t="s">
        <v>145</v>
      </c>
      <c r="D87" s="202">
        <v>1984</v>
      </c>
      <c r="E87" s="203">
        <v>75</v>
      </c>
      <c r="F87" s="204">
        <v>172778</v>
      </c>
      <c r="G87" s="204">
        <v>82933.56</v>
      </c>
      <c r="H87" s="204">
        <v>172778</v>
      </c>
      <c r="I87" s="204">
        <v>82933.56</v>
      </c>
      <c r="J87" s="17"/>
      <c r="K87" s="17"/>
      <c r="L87" s="17"/>
      <c r="M87" s="17"/>
      <c r="N87" s="17"/>
      <c r="O87" s="17"/>
    </row>
    <row r="88" spans="1:15" ht="36" x14ac:dyDescent="0.25">
      <c r="A88" s="26">
        <v>42</v>
      </c>
      <c r="B88" s="29" t="s">
        <v>99</v>
      </c>
      <c r="C88" s="75" t="s">
        <v>218</v>
      </c>
      <c r="D88" s="27">
        <v>1968</v>
      </c>
      <c r="E88" s="17">
        <v>81</v>
      </c>
      <c r="F88" s="93">
        <v>29960</v>
      </c>
      <c r="G88" s="93">
        <v>4793.72</v>
      </c>
      <c r="H88" s="93">
        <v>29960</v>
      </c>
      <c r="I88" s="93">
        <v>4793.72</v>
      </c>
      <c r="J88" s="17"/>
      <c r="K88" s="17"/>
      <c r="L88" s="17"/>
      <c r="M88" s="17"/>
      <c r="N88" s="17"/>
      <c r="O88" s="17"/>
    </row>
    <row r="89" spans="1:15" ht="24" x14ac:dyDescent="0.25">
      <c r="A89" s="26">
        <v>43</v>
      </c>
      <c r="B89" s="29" t="s">
        <v>111</v>
      </c>
      <c r="C89" s="75" t="s">
        <v>219</v>
      </c>
      <c r="D89" s="27">
        <v>1968</v>
      </c>
      <c r="E89" s="17">
        <v>87</v>
      </c>
      <c r="F89" s="93">
        <v>12154</v>
      </c>
      <c r="G89" s="93">
        <v>1944.52</v>
      </c>
      <c r="H89" s="93">
        <v>12154</v>
      </c>
      <c r="I89" s="93">
        <v>1944.52</v>
      </c>
      <c r="J89" s="17"/>
      <c r="K89" s="17"/>
      <c r="L89" s="17"/>
      <c r="M89" s="17"/>
      <c r="N89" s="17"/>
      <c r="O89" s="17"/>
    </row>
    <row r="90" spans="1:15" ht="24" x14ac:dyDescent="0.25">
      <c r="A90" s="26">
        <v>44</v>
      </c>
      <c r="B90" s="29" t="s">
        <v>111</v>
      </c>
      <c r="C90" s="75" t="s">
        <v>221</v>
      </c>
      <c r="D90" s="27">
        <v>1968</v>
      </c>
      <c r="E90" s="17">
        <v>54</v>
      </c>
      <c r="F90" s="93">
        <v>14083</v>
      </c>
      <c r="G90" s="93">
        <v>2253.34</v>
      </c>
      <c r="H90" s="93">
        <v>14083</v>
      </c>
      <c r="I90" s="93">
        <v>2253.34</v>
      </c>
      <c r="J90" s="17"/>
      <c r="K90" s="17"/>
      <c r="L90" s="17"/>
      <c r="M90" s="17"/>
      <c r="N90" s="17"/>
      <c r="O90" s="17"/>
    </row>
    <row r="91" spans="1:15" ht="36" x14ac:dyDescent="0.25">
      <c r="A91" s="26">
        <v>45</v>
      </c>
      <c r="B91" s="29" t="s">
        <v>99</v>
      </c>
      <c r="C91" s="75" t="s">
        <v>220</v>
      </c>
      <c r="D91" s="27">
        <v>1968</v>
      </c>
      <c r="E91" s="17">
        <v>40</v>
      </c>
      <c r="F91" s="93">
        <v>10562</v>
      </c>
      <c r="G91" s="93">
        <v>1690.04</v>
      </c>
      <c r="H91" s="93">
        <v>10562</v>
      </c>
      <c r="I91" s="93">
        <v>1690.04</v>
      </c>
      <c r="J91" s="17"/>
      <c r="K91" s="17"/>
      <c r="L91" s="17"/>
      <c r="M91" s="17"/>
      <c r="N91" s="17"/>
      <c r="O91" s="17"/>
    </row>
    <row r="92" spans="1:15" ht="24" x14ac:dyDescent="0.25">
      <c r="A92" s="26">
        <v>46</v>
      </c>
      <c r="B92" s="29" t="s">
        <v>99</v>
      </c>
      <c r="C92" s="75" t="s">
        <v>146</v>
      </c>
      <c r="D92" s="27">
        <v>1980</v>
      </c>
      <c r="E92" s="17">
        <v>150</v>
      </c>
      <c r="F92" s="93">
        <v>665924</v>
      </c>
      <c r="G92" s="93">
        <v>266369.71999999997</v>
      </c>
      <c r="H92" s="93">
        <v>665924</v>
      </c>
      <c r="I92" s="93">
        <v>266369.71999999997</v>
      </c>
      <c r="J92" s="17"/>
      <c r="K92" s="17"/>
      <c r="L92" s="17"/>
      <c r="M92" s="17"/>
      <c r="N92" s="17"/>
      <c r="O92" s="17"/>
    </row>
    <row r="93" spans="1:15" ht="36" x14ac:dyDescent="0.25">
      <c r="A93" s="26">
        <v>47</v>
      </c>
      <c r="B93" s="29" t="s">
        <v>104</v>
      </c>
      <c r="C93" s="75" t="s">
        <v>147</v>
      </c>
      <c r="D93" s="27">
        <v>1980</v>
      </c>
      <c r="E93" s="17">
        <v>75</v>
      </c>
      <c r="F93" s="93">
        <v>387504</v>
      </c>
      <c r="G93" s="93">
        <v>155001.60000000001</v>
      </c>
      <c r="H93" s="93">
        <v>387504</v>
      </c>
      <c r="I93" s="93">
        <v>155001.60000000001</v>
      </c>
      <c r="J93" s="17"/>
      <c r="K93" s="17"/>
      <c r="L93" s="17"/>
      <c r="M93" s="17"/>
      <c r="N93" s="17"/>
      <c r="O93" s="17"/>
    </row>
    <row r="94" spans="1:15" ht="36" x14ac:dyDescent="0.25">
      <c r="A94" s="199">
        <v>48</v>
      </c>
      <c r="B94" s="29" t="s">
        <v>104</v>
      </c>
      <c r="C94" s="75" t="s">
        <v>148</v>
      </c>
      <c r="D94" s="197">
        <v>1988</v>
      </c>
      <c r="E94" s="198">
        <v>75</v>
      </c>
      <c r="F94" s="93">
        <v>346687</v>
      </c>
      <c r="G94" s="93">
        <v>194144.78</v>
      </c>
      <c r="H94" s="93">
        <v>346687</v>
      </c>
      <c r="I94" s="93">
        <v>194144.78</v>
      </c>
      <c r="J94" s="17"/>
      <c r="K94" s="17"/>
      <c r="L94" s="17"/>
      <c r="M94" s="17"/>
      <c r="N94" s="17"/>
      <c r="O94" s="17"/>
    </row>
    <row r="95" spans="1:15" ht="24" x14ac:dyDescent="0.25">
      <c r="A95" s="26">
        <v>49</v>
      </c>
      <c r="B95" s="29" t="s">
        <v>101</v>
      </c>
      <c r="C95" s="75" t="s">
        <v>149</v>
      </c>
      <c r="D95" s="27">
        <v>1994</v>
      </c>
      <c r="E95" s="17">
        <v>90</v>
      </c>
      <c r="F95" s="93">
        <v>7335</v>
      </c>
      <c r="G95" s="93">
        <v>4987.74</v>
      </c>
      <c r="H95" s="93">
        <v>7335</v>
      </c>
      <c r="I95" s="93">
        <v>4987.74</v>
      </c>
      <c r="J95" s="17"/>
      <c r="K95" s="17"/>
      <c r="L95" s="17"/>
      <c r="M95" s="17"/>
      <c r="N95" s="17"/>
      <c r="O95" s="17"/>
    </row>
    <row r="96" spans="1:15" ht="24" x14ac:dyDescent="0.25">
      <c r="A96" s="26">
        <v>50</v>
      </c>
      <c r="B96" s="29" t="s">
        <v>101</v>
      </c>
      <c r="C96" s="75" t="s">
        <v>150</v>
      </c>
      <c r="D96" s="27">
        <v>1994</v>
      </c>
      <c r="E96" s="17">
        <v>90</v>
      </c>
      <c r="F96" s="93">
        <v>1336</v>
      </c>
      <c r="G96" s="93">
        <v>908.36</v>
      </c>
      <c r="H96" s="93">
        <v>1336</v>
      </c>
      <c r="I96" s="93">
        <v>908.36</v>
      </c>
      <c r="J96" s="17"/>
      <c r="K96" s="17"/>
      <c r="L96" s="17"/>
      <c r="M96" s="17"/>
      <c r="N96" s="17"/>
      <c r="O96" s="17"/>
    </row>
    <row r="97" spans="1:17" ht="0.6" customHeight="1" x14ac:dyDescent="0.25">
      <c r="A97" s="24"/>
      <c r="B97" s="30"/>
      <c r="C97" s="75"/>
      <c r="D97" s="25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</row>
    <row r="98" spans="1:17" ht="0.75" customHeight="1" x14ac:dyDescent="0.25">
      <c r="A98" s="26"/>
      <c r="B98" s="29"/>
      <c r="C98" s="75"/>
      <c r="D98" s="27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</row>
    <row r="99" spans="1:17" hidden="1" x14ac:dyDescent="0.25">
      <c r="A99" s="227"/>
      <c r="B99" s="223"/>
      <c r="C99" s="64"/>
      <c r="D99" s="229"/>
      <c r="E99" s="15"/>
      <c r="F99" s="15"/>
      <c r="G99" s="15"/>
      <c r="H99" s="13"/>
      <c r="I99" s="13"/>
      <c r="J99" s="13"/>
      <c r="K99" s="13"/>
      <c r="L99" s="13"/>
      <c r="M99" s="13"/>
      <c r="N99" s="13"/>
      <c r="O99" s="13"/>
    </row>
    <row r="100" spans="1:17" hidden="1" x14ac:dyDescent="0.25">
      <c r="A100" s="228"/>
      <c r="B100" s="224"/>
      <c r="C100" s="75"/>
      <c r="D100" s="230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</row>
    <row r="101" spans="1:17" ht="21" customHeight="1" thickBot="1" x14ac:dyDescent="0.3">
      <c r="A101" s="139">
        <v>62</v>
      </c>
      <c r="B101" s="141" t="s">
        <v>154</v>
      </c>
      <c r="C101" s="142"/>
      <c r="D101" s="129"/>
      <c r="E101" s="143">
        <f t="shared" ref="E101:O101" si="0">SUM(E47:E96)</f>
        <v>4634</v>
      </c>
      <c r="F101" s="143">
        <f t="shared" si="0"/>
        <v>9736101</v>
      </c>
      <c r="G101" s="143">
        <f t="shared" si="0"/>
        <v>4071635.3399999994</v>
      </c>
      <c r="H101" s="143">
        <f t="shared" si="0"/>
        <v>9736101</v>
      </c>
      <c r="I101" s="143">
        <f t="shared" si="0"/>
        <v>4071635.3399999994</v>
      </c>
      <c r="J101" s="143">
        <f t="shared" si="0"/>
        <v>0</v>
      </c>
      <c r="K101" s="143">
        <f t="shared" si="0"/>
        <v>0</v>
      </c>
      <c r="L101" s="143">
        <f t="shared" si="0"/>
        <v>0</v>
      </c>
      <c r="M101" s="143">
        <f t="shared" si="0"/>
        <v>0</v>
      </c>
      <c r="N101" s="143">
        <f t="shared" si="0"/>
        <v>0</v>
      </c>
      <c r="O101" s="143">
        <f t="shared" si="0"/>
        <v>0</v>
      </c>
      <c r="P101" s="178">
        <f>H101</f>
        <v>9736101</v>
      </c>
      <c r="Q101" s="178">
        <f>I101</f>
        <v>4071635.3399999994</v>
      </c>
    </row>
    <row r="102" spans="1:17" ht="13.8" thickBot="1" x14ac:dyDescent="0.3">
      <c r="A102" s="33"/>
      <c r="B102" s="43" t="s">
        <v>18</v>
      </c>
      <c r="C102" s="77"/>
      <c r="D102" s="41"/>
      <c r="E102" s="40"/>
      <c r="F102" s="40"/>
      <c r="G102" s="40"/>
      <c r="H102" s="42"/>
      <c r="I102" s="42"/>
      <c r="J102" s="42"/>
      <c r="K102" s="42"/>
      <c r="L102" s="42"/>
      <c r="M102" s="42"/>
      <c r="N102" s="42"/>
      <c r="O102" s="42"/>
    </row>
    <row r="103" spans="1:17" ht="12.75" customHeight="1" x14ac:dyDescent="0.25">
      <c r="A103" s="227">
        <v>1</v>
      </c>
      <c r="B103" s="223" t="s">
        <v>183</v>
      </c>
      <c r="C103" s="64" t="s">
        <v>39</v>
      </c>
      <c r="D103" s="229">
        <v>1962</v>
      </c>
      <c r="E103" s="15">
        <v>9</v>
      </c>
      <c r="F103" s="114">
        <v>341768</v>
      </c>
      <c r="G103" s="20"/>
      <c r="H103" s="16"/>
      <c r="I103" s="16"/>
      <c r="J103" s="16"/>
      <c r="K103" s="16"/>
      <c r="L103" s="16">
        <v>341768</v>
      </c>
      <c r="M103" s="16"/>
      <c r="N103" s="23"/>
      <c r="O103" s="23"/>
    </row>
    <row r="104" spans="1:17" ht="24.6" customHeight="1" thickBot="1" x14ac:dyDescent="0.3">
      <c r="A104" s="228"/>
      <c r="B104" s="224"/>
      <c r="C104" s="75" t="s">
        <v>68</v>
      </c>
      <c r="D104" s="230"/>
      <c r="E104" s="14"/>
      <c r="F104" s="145"/>
      <c r="G104" s="18"/>
      <c r="H104" s="18"/>
      <c r="I104" s="18"/>
      <c r="J104" s="18"/>
      <c r="K104" s="18"/>
      <c r="L104" s="18"/>
      <c r="M104" s="14"/>
      <c r="N104" s="90"/>
      <c r="O104" s="90"/>
    </row>
    <row r="105" spans="1:17" x14ac:dyDescent="0.25">
      <c r="A105" s="227">
        <v>2</v>
      </c>
      <c r="B105" s="223" t="s">
        <v>257</v>
      </c>
      <c r="C105" s="64" t="s">
        <v>39</v>
      </c>
      <c r="D105" s="229">
        <v>1965</v>
      </c>
      <c r="E105" s="15">
        <v>420</v>
      </c>
      <c r="F105" s="114">
        <v>11868</v>
      </c>
      <c r="G105" s="20"/>
      <c r="H105" s="16"/>
      <c r="I105" s="16"/>
      <c r="J105" s="16"/>
      <c r="K105" s="16"/>
      <c r="L105" s="16">
        <v>11868</v>
      </c>
      <c r="M105" s="16"/>
      <c r="N105" s="23"/>
      <c r="O105" s="23"/>
    </row>
    <row r="106" spans="1:17" ht="13.8" thickBot="1" x14ac:dyDescent="0.3">
      <c r="A106" s="228"/>
      <c r="B106" s="224"/>
      <c r="C106" s="75" t="s">
        <v>69</v>
      </c>
      <c r="D106" s="230"/>
      <c r="E106" s="14"/>
      <c r="F106" s="145"/>
      <c r="G106" s="18"/>
      <c r="H106" s="18"/>
      <c r="I106" s="18"/>
      <c r="J106" s="18"/>
      <c r="K106" s="18"/>
      <c r="L106" s="18"/>
      <c r="M106" s="14"/>
      <c r="N106" s="14"/>
      <c r="O106" s="14"/>
    </row>
    <row r="107" spans="1:17" x14ac:dyDescent="0.25">
      <c r="A107" s="227">
        <v>3</v>
      </c>
      <c r="B107" s="223" t="s">
        <v>258</v>
      </c>
      <c r="C107" s="64" t="s">
        <v>39</v>
      </c>
      <c r="D107" s="229">
        <v>1995</v>
      </c>
      <c r="E107" s="15">
        <v>92</v>
      </c>
      <c r="F107" s="114">
        <v>907900</v>
      </c>
      <c r="G107" s="114">
        <v>329870</v>
      </c>
      <c r="H107" s="116">
        <v>907900</v>
      </c>
      <c r="I107" s="116">
        <v>329870</v>
      </c>
      <c r="J107" s="16"/>
      <c r="K107" s="16"/>
      <c r="L107" s="16"/>
      <c r="M107" s="13"/>
      <c r="N107" s="13"/>
      <c r="O107" s="13"/>
    </row>
    <row r="108" spans="1:17" ht="13.8" thickBot="1" x14ac:dyDescent="0.3">
      <c r="A108" s="228"/>
      <c r="B108" s="224"/>
      <c r="C108" s="75" t="s">
        <v>70</v>
      </c>
      <c r="D108" s="230"/>
      <c r="E108" s="14"/>
      <c r="F108" s="145"/>
      <c r="G108" s="18"/>
      <c r="H108" s="18"/>
      <c r="I108" s="18"/>
      <c r="J108" s="18"/>
      <c r="K108" s="18"/>
      <c r="L108" s="18"/>
      <c r="M108" s="14"/>
      <c r="N108" s="14"/>
      <c r="O108" s="14"/>
    </row>
    <row r="109" spans="1:17" x14ac:dyDescent="0.25">
      <c r="A109" s="227">
        <v>4</v>
      </c>
      <c r="B109" s="223" t="s">
        <v>182</v>
      </c>
      <c r="C109" s="64" t="s">
        <v>40</v>
      </c>
      <c r="D109" s="229">
        <v>1997</v>
      </c>
      <c r="E109" s="15">
        <v>1438</v>
      </c>
      <c r="F109" s="114"/>
      <c r="G109" s="114"/>
      <c r="H109" s="16"/>
      <c r="I109" s="16"/>
      <c r="J109" s="16"/>
      <c r="K109" s="16"/>
      <c r="L109" s="16"/>
      <c r="M109" s="16"/>
      <c r="N109" s="16"/>
      <c r="O109" s="16"/>
    </row>
    <row r="110" spans="1:17" ht="21.6" customHeight="1" thickBot="1" x14ac:dyDescent="0.3">
      <c r="A110" s="228"/>
      <c r="B110" s="224"/>
      <c r="C110" s="75" t="s">
        <v>71</v>
      </c>
      <c r="D110" s="230"/>
      <c r="E110" s="14"/>
      <c r="F110" s="145"/>
      <c r="G110" s="18"/>
      <c r="H110" s="18"/>
      <c r="I110" s="18"/>
      <c r="J110" s="18"/>
      <c r="K110" s="18"/>
      <c r="L110" s="18"/>
      <c r="M110" s="14"/>
      <c r="N110" s="14"/>
      <c r="O110" s="14"/>
    </row>
    <row r="111" spans="1:17" x14ac:dyDescent="0.25">
      <c r="A111" s="227">
        <v>5</v>
      </c>
      <c r="B111" s="223" t="s">
        <v>259</v>
      </c>
      <c r="C111" s="64" t="s">
        <v>40</v>
      </c>
      <c r="D111" s="229">
        <v>1996</v>
      </c>
      <c r="E111" s="15">
        <v>2169</v>
      </c>
      <c r="F111" s="114">
        <v>181067</v>
      </c>
      <c r="G111" s="114">
        <v>73030.240000000005</v>
      </c>
      <c r="H111" s="116">
        <v>181067</v>
      </c>
      <c r="I111" s="116">
        <v>73030.240000000005</v>
      </c>
      <c r="J111" s="16"/>
      <c r="K111" s="16"/>
      <c r="L111" s="16"/>
      <c r="M111" s="13"/>
      <c r="N111" s="13"/>
      <c r="O111" s="13"/>
    </row>
    <row r="112" spans="1:17" ht="21.6" customHeight="1" thickBot="1" x14ac:dyDescent="0.3">
      <c r="A112" s="228"/>
      <c r="B112" s="224"/>
      <c r="C112" s="75" t="s">
        <v>72</v>
      </c>
      <c r="D112" s="230"/>
      <c r="E112" s="14"/>
      <c r="F112" s="145"/>
      <c r="G112" s="18"/>
      <c r="H112" s="18"/>
      <c r="I112" s="18"/>
      <c r="J112" s="18"/>
      <c r="K112" s="18"/>
      <c r="L112" s="18"/>
      <c r="M112" s="14"/>
      <c r="N112" s="14"/>
      <c r="O112" s="14"/>
    </row>
    <row r="113" spans="1:17" ht="12.75" customHeight="1" x14ac:dyDescent="0.25">
      <c r="A113" s="227">
        <v>6</v>
      </c>
      <c r="B113" s="223" t="s">
        <v>28</v>
      </c>
      <c r="C113" s="64" t="s">
        <v>40</v>
      </c>
      <c r="D113" s="229">
        <v>2010</v>
      </c>
      <c r="E113" s="15"/>
      <c r="F113" s="114">
        <v>27000</v>
      </c>
      <c r="G113" s="20">
        <v>19725</v>
      </c>
      <c r="H113" s="116">
        <v>27000</v>
      </c>
      <c r="I113" s="16">
        <v>19725</v>
      </c>
      <c r="J113" s="16"/>
      <c r="K113" s="16"/>
      <c r="L113" s="16"/>
      <c r="M113" s="16"/>
      <c r="N113" s="16"/>
      <c r="O113" s="16"/>
    </row>
    <row r="114" spans="1:17" ht="24.6" thickBot="1" x14ac:dyDescent="0.3">
      <c r="A114" s="228"/>
      <c r="B114" s="224"/>
      <c r="C114" s="75" t="s">
        <v>73</v>
      </c>
      <c r="D114" s="230"/>
      <c r="E114" s="14"/>
      <c r="F114" s="145"/>
      <c r="G114" s="18"/>
      <c r="H114" s="18"/>
      <c r="I114" s="18"/>
      <c r="J114" s="18"/>
      <c r="K114" s="18"/>
      <c r="L114" s="18"/>
      <c r="M114" s="14"/>
      <c r="N114" s="14"/>
      <c r="O114" s="14"/>
    </row>
    <row r="115" spans="1:17" ht="12.75" customHeight="1" x14ac:dyDescent="0.25">
      <c r="A115" s="227">
        <v>7</v>
      </c>
      <c r="B115" s="223" t="s">
        <v>156</v>
      </c>
      <c r="C115" s="64" t="s">
        <v>39</v>
      </c>
      <c r="D115" s="229">
        <v>2014</v>
      </c>
      <c r="E115" s="15"/>
      <c r="F115" s="114">
        <v>89500</v>
      </c>
      <c r="G115" s="20">
        <v>89500</v>
      </c>
      <c r="H115" s="16">
        <v>89500</v>
      </c>
      <c r="I115" s="16">
        <v>89500</v>
      </c>
      <c r="J115" s="16"/>
      <c r="K115" s="16"/>
      <c r="L115" s="16"/>
      <c r="M115" s="13"/>
      <c r="N115" s="13"/>
      <c r="O115" s="13"/>
    </row>
    <row r="116" spans="1:17" ht="13.8" thickBot="1" x14ac:dyDescent="0.3">
      <c r="A116" s="228"/>
      <c r="B116" s="224"/>
      <c r="C116" s="75"/>
      <c r="D116" s="230"/>
      <c r="E116" s="14"/>
      <c r="F116" s="145"/>
      <c r="G116" s="18"/>
      <c r="H116" s="18"/>
      <c r="I116" s="18"/>
      <c r="J116" s="18"/>
      <c r="K116" s="18"/>
      <c r="L116" s="18"/>
      <c r="M116" s="14"/>
      <c r="N116" s="14"/>
      <c r="O116" s="14"/>
    </row>
    <row r="117" spans="1:17" ht="12.75" customHeight="1" x14ac:dyDescent="0.25">
      <c r="A117" s="227">
        <v>8</v>
      </c>
      <c r="B117" s="223" t="s">
        <v>173</v>
      </c>
      <c r="C117" s="64" t="s">
        <v>40</v>
      </c>
      <c r="D117" s="229">
        <v>2018</v>
      </c>
      <c r="E117" s="15"/>
      <c r="F117" s="114">
        <v>7171825.9100000001</v>
      </c>
      <c r="G117" s="114">
        <v>7171825.9100000001</v>
      </c>
      <c r="H117" s="16">
        <v>7171825.9100000001</v>
      </c>
      <c r="I117" s="16">
        <v>7171825.9100000001</v>
      </c>
      <c r="J117" s="16"/>
      <c r="K117" s="16"/>
      <c r="L117" s="16"/>
      <c r="M117" s="16"/>
      <c r="N117" s="16"/>
      <c r="O117" s="16"/>
    </row>
    <row r="118" spans="1:17" x14ac:dyDescent="0.25">
      <c r="A118" s="228"/>
      <c r="B118" s="224"/>
      <c r="C118" s="75"/>
      <c r="D118" s="230"/>
      <c r="E118" s="91"/>
      <c r="F118" s="140"/>
      <c r="G118" s="91"/>
      <c r="H118" s="91"/>
      <c r="I118" s="91"/>
      <c r="J118" s="91"/>
      <c r="K118" s="91"/>
      <c r="L118" s="91"/>
      <c r="M118" s="91"/>
      <c r="N118" s="49"/>
      <c r="O118" s="49"/>
    </row>
    <row r="119" spans="1:17" ht="29.4" customHeight="1" x14ac:dyDescent="0.25">
      <c r="A119" s="169">
        <v>9</v>
      </c>
      <c r="B119" s="29" t="s">
        <v>211</v>
      </c>
      <c r="C119" s="65" t="s">
        <v>40</v>
      </c>
      <c r="D119" s="25">
        <v>2021</v>
      </c>
      <c r="E119" s="171"/>
      <c r="F119" s="173">
        <v>997955.14</v>
      </c>
      <c r="G119" s="174">
        <v>997955.14</v>
      </c>
      <c r="H119" s="174">
        <v>997955.14</v>
      </c>
      <c r="I119" s="174">
        <v>997955.14</v>
      </c>
      <c r="J119" s="171"/>
      <c r="K119" s="171"/>
      <c r="L119" s="171"/>
      <c r="M119" s="171"/>
      <c r="N119" s="172"/>
      <c r="O119" s="172"/>
    </row>
    <row r="120" spans="1:17" ht="29.4" customHeight="1" x14ac:dyDescent="0.25">
      <c r="A120" s="184">
        <v>10</v>
      </c>
      <c r="B120" s="29" t="s">
        <v>228</v>
      </c>
      <c r="C120" s="64" t="s">
        <v>229</v>
      </c>
      <c r="D120" s="183"/>
      <c r="E120" s="92">
        <v>8100</v>
      </c>
      <c r="F120" s="190">
        <v>874062.31</v>
      </c>
      <c r="G120" s="191">
        <v>874062.31</v>
      </c>
      <c r="H120" s="191">
        <v>874062.31</v>
      </c>
      <c r="I120" s="191">
        <v>874062.31</v>
      </c>
      <c r="J120" s="92"/>
      <c r="K120" s="92"/>
      <c r="L120" s="92"/>
      <c r="M120" s="92"/>
      <c r="N120" s="50"/>
      <c r="O120" s="50"/>
    </row>
    <row r="121" spans="1:17" ht="118.8" customHeight="1" x14ac:dyDescent="0.25">
      <c r="A121" s="184">
        <v>11</v>
      </c>
      <c r="B121" s="29" t="s">
        <v>230</v>
      </c>
      <c r="C121" s="65" t="s">
        <v>231</v>
      </c>
      <c r="D121" s="183">
        <v>1985</v>
      </c>
      <c r="E121" s="206">
        <v>1570</v>
      </c>
      <c r="F121" s="190">
        <v>1524753.14</v>
      </c>
      <c r="G121" s="191">
        <v>1524753.14</v>
      </c>
      <c r="H121" s="191">
        <v>1524753.14</v>
      </c>
      <c r="I121" s="191">
        <v>1524753.14</v>
      </c>
      <c r="J121" s="92"/>
      <c r="K121" s="92"/>
      <c r="L121" s="92"/>
      <c r="M121" s="92"/>
      <c r="N121" s="50"/>
      <c r="O121" s="50"/>
    </row>
    <row r="122" spans="1:17" ht="118.8" customHeight="1" x14ac:dyDescent="0.25">
      <c r="A122" s="184">
        <v>12</v>
      </c>
      <c r="B122" s="121" t="s">
        <v>232</v>
      </c>
      <c r="C122" s="64" t="s">
        <v>233</v>
      </c>
      <c r="D122" s="188">
        <v>1978</v>
      </c>
      <c r="E122" s="207">
        <v>628</v>
      </c>
      <c r="F122" s="173">
        <v>609901.26</v>
      </c>
      <c r="G122" s="174">
        <v>609901.26</v>
      </c>
      <c r="H122" s="174">
        <v>609901.26</v>
      </c>
      <c r="I122" s="174">
        <v>609901.26</v>
      </c>
      <c r="J122" s="171"/>
      <c r="K122" s="171"/>
      <c r="L122" s="171"/>
      <c r="M122" s="171"/>
      <c r="N122" s="172"/>
      <c r="O122" s="172"/>
    </row>
    <row r="123" spans="1:17" ht="118.8" customHeight="1" x14ac:dyDescent="0.25">
      <c r="A123" s="184">
        <v>13</v>
      </c>
      <c r="B123" s="30" t="s">
        <v>234</v>
      </c>
      <c r="C123" s="65" t="s">
        <v>235</v>
      </c>
      <c r="D123" s="25">
        <v>1970</v>
      </c>
      <c r="E123" s="206">
        <v>661</v>
      </c>
      <c r="F123" s="190">
        <v>641950.21</v>
      </c>
      <c r="G123" s="191">
        <v>641950.21</v>
      </c>
      <c r="H123" s="191">
        <v>641950.21</v>
      </c>
      <c r="I123" s="191">
        <v>641950.21</v>
      </c>
      <c r="J123" s="92"/>
      <c r="K123" s="92"/>
      <c r="L123" s="92"/>
      <c r="M123" s="92"/>
      <c r="N123" s="50"/>
      <c r="O123" s="50"/>
    </row>
    <row r="124" spans="1:17" ht="118.8" customHeight="1" x14ac:dyDescent="0.25">
      <c r="A124" s="24">
        <v>14</v>
      </c>
      <c r="B124" s="28" t="s">
        <v>260</v>
      </c>
      <c r="C124" s="65" t="s">
        <v>261</v>
      </c>
      <c r="D124" s="25"/>
      <c r="E124" s="206">
        <v>2200</v>
      </c>
      <c r="F124" s="190">
        <v>2136596.7599999998</v>
      </c>
      <c r="G124" s="191">
        <v>2136596.7599999998</v>
      </c>
      <c r="H124" s="191">
        <v>2136596.7599999998</v>
      </c>
      <c r="I124" s="191">
        <v>2136596.7599999998</v>
      </c>
      <c r="J124" s="92"/>
      <c r="K124" s="92"/>
      <c r="L124" s="92"/>
      <c r="M124" s="92"/>
      <c r="N124" s="50"/>
      <c r="O124" s="50"/>
    </row>
    <row r="125" spans="1:17" x14ac:dyDescent="0.25">
      <c r="A125" s="138">
        <v>13</v>
      </c>
      <c r="B125" s="131" t="s">
        <v>6</v>
      </c>
      <c r="C125" s="216"/>
      <c r="D125" s="137"/>
      <c r="E125" s="135">
        <f>SUM(E103:E124)</f>
        <v>17287</v>
      </c>
      <c r="F125" s="135">
        <f>SUM(F103:F124)</f>
        <v>15516147.730000002</v>
      </c>
      <c r="G125" s="135">
        <f>SUM(G103:G124)</f>
        <v>14469169.970000001</v>
      </c>
      <c r="H125" s="135">
        <f>SUM(H103:H124)</f>
        <v>15162511.730000002</v>
      </c>
      <c r="I125" s="135">
        <f>SUM(I103:I124)</f>
        <v>14469169.970000001</v>
      </c>
      <c r="J125" s="135">
        <f t="shared" ref="J125:O125" si="1">SUM(J103:J123)</f>
        <v>0</v>
      </c>
      <c r="K125" s="135">
        <f t="shared" si="1"/>
        <v>0</v>
      </c>
      <c r="L125" s="135">
        <f t="shared" si="1"/>
        <v>353636</v>
      </c>
      <c r="M125" s="135">
        <f t="shared" si="1"/>
        <v>0</v>
      </c>
      <c r="N125" s="135">
        <f t="shared" si="1"/>
        <v>0</v>
      </c>
      <c r="O125" s="135">
        <f t="shared" si="1"/>
        <v>0</v>
      </c>
      <c r="P125" s="180">
        <f>H125+J125+L125</f>
        <v>15516147.730000002</v>
      </c>
      <c r="Q125" s="180">
        <f>I125+K125+M125</f>
        <v>14469169.970000001</v>
      </c>
    </row>
    <row r="126" spans="1:17" ht="1.2" customHeight="1" x14ac:dyDescent="0.25">
      <c r="A126" s="26"/>
      <c r="B126" s="29"/>
      <c r="C126" s="65"/>
      <c r="D126" s="27"/>
      <c r="E126" s="92"/>
      <c r="F126" s="92"/>
      <c r="G126" s="92"/>
      <c r="H126" s="92"/>
      <c r="I126" s="92"/>
      <c r="J126" s="92"/>
      <c r="K126" s="92"/>
      <c r="L126" s="92"/>
      <c r="M126" s="92"/>
      <c r="N126" s="50"/>
      <c r="O126" s="50"/>
    </row>
    <row r="127" spans="1:17" x14ac:dyDescent="0.25">
      <c r="A127" s="103"/>
      <c r="B127" s="113" t="s">
        <v>151</v>
      </c>
      <c r="C127" s="109"/>
      <c r="D127" s="110"/>
      <c r="E127" s="111"/>
      <c r="F127" s="111"/>
      <c r="G127" s="111"/>
      <c r="H127" s="111"/>
      <c r="I127" s="111"/>
      <c r="J127" s="111"/>
      <c r="K127" s="111"/>
      <c r="L127" s="111"/>
      <c r="M127" s="111"/>
      <c r="N127" s="112"/>
      <c r="O127" s="112"/>
    </row>
    <row r="128" spans="1:17" ht="36" x14ac:dyDescent="0.25">
      <c r="A128" s="26">
        <v>1</v>
      </c>
      <c r="B128" s="30" t="s">
        <v>186</v>
      </c>
      <c r="C128" s="65" t="s">
        <v>152</v>
      </c>
      <c r="D128" s="25">
        <v>2014</v>
      </c>
      <c r="E128" s="158">
        <v>3375</v>
      </c>
      <c r="F128" s="159">
        <v>1341495</v>
      </c>
      <c r="G128" s="159">
        <v>1341495</v>
      </c>
      <c r="H128" s="159">
        <v>1341495</v>
      </c>
      <c r="I128" s="159">
        <v>1341495</v>
      </c>
      <c r="J128" s="158"/>
      <c r="K128" s="92"/>
      <c r="L128" s="92"/>
      <c r="M128" s="92"/>
      <c r="N128" s="50"/>
      <c r="O128" s="50"/>
    </row>
    <row r="129" spans="1:15" ht="36" x14ac:dyDescent="0.25">
      <c r="A129" s="26">
        <v>2</v>
      </c>
      <c r="B129" s="30" t="s">
        <v>185</v>
      </c>
      <c r="C129" s="65" t="s">
        <v>153</v>
      </c>
      <c r="D129" s="27">
        <v>2014</v>
      </c>
      <c r="E129" s="158">
        <v>802</v>
      </c>
      <c r="F129" s="159">
        <v>132410.20000000001</v>
      </c>
      <c r="G129" s="159">
        <v>132410.20000000001</v>
      </c>
      <c r="H129" s="159">
        <v>132410.20000000001</v>
      </c>
      <c r="I129" s="159">
        <v>132410.20000000001</v>
      </c>
      <c r="J129" s="158"/>
      <c r="K129" s="92"/>
      <c r="L129" s="92"/>
      <c r="M129" s="92"/>
      <c r="N129" s="50"/>
      <c r="O129" s="50"/>
    </row>
    <row r="130" spans="1:15" ht="36" x14ac:dyDescent="0.25">
      <c r="A130" s="26">
        <v>3</v>
      </c>
      <c r="B130" s="30" t="s">
        <v>192</v>
      </c>
      <c r="C130" s="65" t="s">
        <v>197</v>
      </c>
      <c r="D130" s="27"/>
      <c r="E130" s="158">
        <v>2032004</v>
      </c>
      <c r="F130" s="159">
        <v>5828885.2599999998</v>
      </c>
      <c r="G130" s="159">
        <v>5828885.2599999998</v>
      </c>
      <c r="H130" s="159">
        <v>5828885.2599999998</v>
      </c>
      <c r="I130" s="159">
        <v>5828885.2599999998</v>
      </c>
      <c r="J130" s="158"/>
      <c r="K130" s="92"/>
      <c r="L130" s="92"/>
      <c r="M130" s="92"/>
      <c r="N130" s="50"/>
      <c r="O130" s="50"/>
    </row>
    <row r="131" spans="1:15" ht="36" x14ac:dyDescent="0.25">
      <c r="A131" s="24">
        <v>4</v>
      </c>
      <c r="B131" s="30" t="s">
        <v>193</v>
      </c>
      <c r="C131" s="65" t="s">
        <v>197</v>
      </c>
      <c r="D131" s="25"/>
      <c r="E131" s="158">
        <v>324738</v>
      </c>
      <c r="F131" s="159">
        <v>1037384.51</v>
      </c>
      <c r="G131" s="159">
        <v>1037384.51</v>
      </c>
      <c r="H131" s="159">
        <v>1037384.51</v>
      </c>
      <c r="I131" s="159">
        <v>1037384.51</v>
      </c>
      <c r="J131" s="158"/>
      <c r="K131" s="92"/>
      <c r="L131" s="92"/>
      <c r="M131" s="92"/>
      <c r="N131" s="50"/>
      <c r="O131" s="50"/>
    </row>
    <row r="132" spans="1:15" ht="36" x14ac:dyDescent="0.25">
      <c r="A132" s="24">
        <v>5</v>
      </c>
      <c r="B132" s="30" t="s">
        <v>194</v>
      </c>
      <c r="C132" s="65" t="s">
        <v>197</v>
      </c>
      <c r="D132" s="25"/>
      <c r="E132" s="158">
        <v>3879400</v>
      </c>
      <c r="F132" s="159">
        <v>12943511.74</v>
      </c>
      <c r="G132" s="159">
        <v>12943511.74</v>
      </c>
      <c r="H132" s="159">
        <v>12943511.74</v>
      </c>
      <c r="I132" s="159">
        <v>12943511.74</v>
      </c>
      <c r="J132" s="158"/>
      <c r="K132" s="92"/>
      <c r="L132" s="92"/>
      <c r="M132" s="92"/>
      <c r="N132" s="50"/>
      <c r="O132" s="50"/>
    </row>
    <row r="133" spans="1:15" ht="36" x14ac:dyDescent="0.25">
      <c r="A133" s="24">
        <v>6</v>
      </c>
      <c r="B133" s="30" t="s">
        <v>195</v>
      </c>
      <c r="C133" s="65" t="s">
        <v>197</v>
      </c>
      <c r="D133" s="25"/>
      <c r="E133" s="158">
        <v>192929</v>
      </c>
      <c r="F133" s="159">
        <v>709527.8</v>
      </c>
      <c r="G133" s="159">
        <v>709527.8</v>
      </c>
      <c r="H133" s="159">
        <v>709527.8</v>
      </c>
      <c r="I133" s="159">
        <v>709527.8</v>
      </c>
      <c r="J133" s="158"/>
      <c r="K133" s="92"/>
      <c r="L133" s="92"/>
      <c r="M133" s="92"/>
      <c r="N133" s="50"/>
      <c r="O133" s="50"/>
    </row>
    <row r="134" spans="1:15" ht="36" x14ac:dyDescent="0.25">
      <c r="A134" s="24">
        <v>7</v>
      </c>
      <c r="B134" s="30" t="s">
        <v>196</v>
      </c>
      <c r="C134" s="65" t="s">
        <v>197</v>
      </c>
      <c r="D134" s="25"/>
      <c r="E134" s="160">
        <v>6368301</v>
      </c>
      <c r="F134" s="161">
        <v>23417259.969999999</v>
      </c>
      <c r="G134" s="161">
        <v>23417259.969999999</v>
      </c>
      <c r="H134" s="161">
        <v>23417259.969999999</v>
      </c>
      <c r="I134" s="161">
        <v>23417259.969999999</v>
      </c>
      <c r="J134" s="28"/>
      <c r="K134" s="28"/>
      <c r="L134" s="28"/>
      <c r="M134" s="28"/>
      <c r="N134" s="28"/>
      <c r="O134" s="28"/>
    </row>
    <row r="135" spans="1:15" ht="37.200000000000003" customHeight="1" x14ac:dyDescent="0.25">
      <c r="A135" s="153">
        <v>8</v>
      </c>
      <c r="B135" s="30" t="s">
        <v>199</v>
      </c>
      <c r="C135" s="65" t="s">
        <v>197</v>
      </c>
      <c r="D135" s="156"/>
      <c r="E135" s="162">
        <v>315782</v>
      </c>
      <c r="F135" s="163">
        <v>905849.78</v>
      </c>
      <c r="G135" s="163">
        <v>905849.78</v>
      </c>
      <c r="H135" s="163">
        <v>905849.78</v>
      </c>
      <c r="I135" s="163">
        <v>905849.78</v>
      </c>
      <c r="J135" s="157"/>
      <c r="K135" s="157"/>
      <c r="L135" s="157"/>
      <c r="M135" s="157"/>
      <c r="N135" s="157"/>
      <c r="O135" s="157"/>
    </row>
    <row r="136" spans="1:15" ht="36" customHeight="1" x14ac:dyDescent="0.25">
      <c r="A136" s="153">
        <v>9</v>
      </c>
      <c r="B136" s="30" t="s">
        <v>201</v>
      </c>
      <c r="C136" s="65" t="s">
        <v>197</v>
      </c>
      <c r="D136" s="25"/>
      <c r="E136" s="160">
        <v>5083170</v>
      </c>
      <c r="F136" s="161">
        <v>16588622.529999999</v>
      </c>
      <c r="G136" s="161">
        <v>16588622.529999999</v>
      </c>
      <c r="H136" s="161">
        <v>16588622.529999999</v>
      </c>
      <c r="I136" s="161">
        <v>16588622.529999999</v>
      </c>
      <c r="J136" s="28"/>
      <c r="K136" s="28"/>
      <c r="L136" s="28"/>
      <c r="M136" s="28"/>
      <c r="N136" s="28"/>
      <c r="O136" s="28"/>
    </row>
    <row r="137" spans="1:15" ht="36.6" customHeight="1" x14ac:dyDescent="0.25">
      <c r="A137" s="153">
        <v>10</v>
      </c>
      <c r="B137" s="30" t="s">
        <v>200</v>
      </c>
      <c r="C137" s="65" t="s">
        <v>197</v>
      </c>
      <c r="D137" s="156"/>
      <c r="E137" s="162">
        <v>961741</v>
      </c>
      <c r="F137" s="163">
        <v>3260642.02</v>
      </c>
      <c r="G137" s="163">
        <v>3260642.02</v>
      </c>
      <c r="H137" s="163">
        <v>3260642.02</v>
      </c>
      <c r="I137" s="163">
        <v>3260642.02</v>
      </c>
      <c r="J137" s="157"/>
      <c r="K137" s="157"/>
      <c r="L137" s="157"/>
      <c r="M137" s="157"/>
      <c r="N137" s="157"/>
      <c r="O137" s="157"/>
    </row>
    <row r="138" spans="1:15" ht="36" customHeight="1" x14ac:dyDescent="0.25">
      <c r="A138" s="153">
        <v>11</v>
      </c>
      <c r="B138" s="30" t="s">
        <v>202</v>
      </c>
      <c r="C138" s="65" t="s">
        <v>197</v>
      </c>
      <c r="D138" s="151"/>
      <c r="E138" s="164">
        <v>2076825</v>
      </c>
      <c r="F138" s="165">
        <v>6912846.3300000001</v>
      </c>
      <c r="G138" s="165">
        <v>6912846.3300000001</v>
      </c>
      <c r="H138" s="165">
        <v>6912846.3300000001</v>
      </c>
      <c r="I138" s="165">
        <v>6912846.3300000001</v>
      </c>
      <c r="J138" s="154"/>
      <c r="K138" s="154"/>
      <c r="L138" s="154"/>
      <c r="M138" s="154"/>
      <c r="N138" s="154"/>
      <c r="O138" s="154"/>
    </row>
    <row r="139" spans="1:15" ht="36.6" customHeight="1" x14ac:dyDescent="0.25">
      <c r="A139" s="153">
        <v>12</v>
      </c>
      <c r="B139" s="30" t="s">
        <v>203</v>
      </c>
      <c r="C139" s="65" t="s">
        <v>197</v>
      </c>
      <c r="D139" s="25"/>
      <c r="E139" s="160">
        <v>780734</v>
      </c>
      <c r="F139" s="161">
        <v>2934101.47</v>
      </c>
      <c r="G139" s="161">
        <v>2934101.47</v>
      </c>
      <c r="H139" s="161">
        <v>2934101.47</v>
      </c>
      <c r="I139" s="161">
        <v>2934101.47</v>
      </c>
      <c r="J139" s="28"/>
      <c r="K139" s="28"/>
      <c r="L139" s="28"/>
      <c r="M139" s="28"/>
      <c r="N139" s="28"/>
      <c r="O139" s="28"/>
    </row>
    <row r="140" spans="1:15" ht="36.6" customHeight="1" x14ac:dyDescent="0.25">
      <c r="A140" s="153">
        <v>13</v>
      </c>
      <c r="B140" s="30" t="s">
        <v>204</v>
      </c>
      <c r="C140" s="65" t="s">
        <v>197</v>
      </c>
      <c r="D140" s="152"/>
      <c r="E140" s="166">
        <v>3592033</v>
      </c>
      <c r="F140" s="167">
        <v>11762890.890000001</v>
      </c>
      <c r="G140" s="167">
        <v>11762890.890000001</v>
      </c>
      <c r="H140" s="167">
        <v>11762890.890000001</v>
      </c>
      <c r="I140" s="167">
        <v>11762890.890000001</v>
      </c>
      <c r="J140" s="155"/>
      <c r="K140" s="155"/>
      <c r="L140" s="155"/>
      <c r="M140" s="155"/>
      <c r="N140" s="155"/>
      <c r="O140" s="155"/>
    </row>
    <row r="141" spans="1:15" ht="38.4" customHeight="1" x14ac:dyDescent="0.25">
      <c r="A141" s="153">
        <v>14</v>
      </c>
      <c r="B141" s="30" t="s">
        <v>205</v>
      </c>
      <c r="C141" s="65" t="s">
        <v>197</v>
      </c>
      <c r="D141" s="156"/>
      <c r="E141" s="162">
        <v>2218526</v>
      </c>
      <c r="F141" s="163">
        <v>7387318.9000000004</v>
      </c>
      <c r="G141" s="163">
        <v>7387318.9000000004</v>
      </c>
      <c r="H141" s="163">
        <v>7387318.9000000004</v>
      </c>
      <c r="I141" s="163">
        <v>7387318.9000000004</v>
      </c>
      <c r="J141" s="157"/>
      <c r="K141" s="157"/>
      <c r="L141" s="157"/>
      <c r="M141" s="157"/>
      <c r="N141" s="157"/>
      <c r="O141" s="157"/>
    </row>
    <row r="142" spans="1:15" ht="36" customHeight="1" x14ac:dyDescent="0.25">
      <c r="A142" s="153">
        <v>15</v>
      </c>
      <c r="B142" s="30" t="s">
        <v>206</v>
      </c>
      <c r="C142" s="65" t="s">
        <v>197</v>
      </c>
      <c r="D142" s="25"/>
      <c r="E142" s="160">
        <v>4593998</v>
      </c>
      <c r="F142" s="161">
        <v>15316922.130000001</v>
      </c>
      <c r="G142" s="161">
        <v>15316922.130000001</v>
      </c>
      <c r="H142" s="161">
        <v>15316922.130000001</v>
      </c>
      <c r="I142" s="161">
        <v>15316922.130000001</v>
      </c>
      <c r="J142" s="28"/>
      <c r="K142" s="28"/>
      <c r="L142" s="28"/>
      <c r="M142" s="28"/>
      <c r="N142" s="28"/>
      <c r="O142" s="28"/>
    </row>
    <row r="143" spans="1:15" ht="35.4" customHeight="1" x14ac:dyDescent="0.25">
      <c r="A143" s="153">
        <v>16</v>
      </c>
      <c r="B143" s="30" t="s">
        <v>207</v>
      </c>
      <c r="C143" s="65" t="s">
        <v>197</v>
      </c>
      <c r="D143" s="25"/>
      <c r="E143" s="160">
        <v>208158</v>
      </c>
      <c r="F143" s="161">
        <v>774072.81</v>
      </c>
      <c r="G143" s="161">
        <v>774072.81</v>
      </c>
      <c r="H143" s="161">
        <v>774072.81</v>
      </c>
      <c r="I143" s="161">
        <v>774072.81</v>
      </c>
      <c r="J143" s="28"/>
      <c r="K143" s="28"/>
      <c r="L143" s="28"/>
      <c r="M143" s="28"/>
      <c r="N143" s="28"/>
      <c r="O143" s="28"/>
    </row>
    <row r="144" spans="1:15" ht="40.200000000000003" customHeight="1" x14ac:dyDescent="0.25">
      <c r="A144" s="169">
        <v>17</v>
      </c>
      <c r="B144" s="29" t="s">
        <v>209</v>
      </c>
      <c r="C144" s="65" t="s">
        <v>210</v>
      </c>
      <c r="D144" s="168"/>
      <c r="E144" s="162">
        <v>10244</v>
      </c>
      <c r="F144" s="163">
        <v>4948773.96</v>
      </c>
      <c r="G144" s="163">
        <v>4948773.96</v>
      </c>
      <c r="H144" s="163">
        <v>4948773.96</v>
      </c>
      <c r="I144" s="163">
        <v>4948773.96</v>
      </c>
      <c r="J144" s="170"/>
      <c r="K144" s="170"/>
      <c r="L144" s="170"/>
      <c r="M144" s="170"/>
      <c r="N144" s="170"/>
      <c r="O144" s="170"/>
    </row>
    <row r="145" spans="1:17" ht="113.4" customHeight="1" x14ac:dyDescent="0.25">
      <c r="A145" s="186">
        <v>18</v>
      </c>
      <c r="B145" s="29" t="s">
        <v>236</v>
      </c>
      <c r="C145" s="74" t="s">
        <v>237</v>
      </c>
      <c r="D145" s="187"/>
      <c r="E145" s="160">
        <v>1800</v>
      </c>
      <c r="F145" s="161">
        <v>75618</v>
      </c>
      <c r="G145" s="161">
        <v>75618</v>
      </c>
      <c r="H145" s="161">
        <v>75618</v>
      </c>
      <c r="I145" s="161">
        <v>75618</v>
      </c>
      <c r="J145" s="28"/>
      <c r="K145" s="28"/>
      <c r="L145" s="28"/>
      <c r="M145" s="28"/>
      <c r="N145" s="28"/>
      <c r="O145" s="28"/>
    </row>
    <row r="146" spans="1:17" ht="113.4" customHeight="1" x14ac:dyDescent="0.25">
      <c r="A146" s="186">
        <v>19</v>
      </c>
      <c r="B146" s="29" t="s">
        <v>238</v>
      </c>
      <c r="C146" s="74" t="s">
        <v>239</v>
      </c>
      <c r="D146" s="187"/>
      <c r="E146" s="162">
        <v>1000</v>
      </c>
      <c r="F146" s="163">
        <v>50610</v>
      </c>
      <c r="G146" s="163">
        <v>50610</v>
      </c>
      <c r="H146" s="163">
        <v>50610</v>
      </c>
      <c r="I146" s="163">
        <v>50610</v>
      </c>
      <c r="J146" s="189"/>
      <c r="K146" s="189"/>
      <c r="L146" s="189"/>
      <c r="M146" s="189"/>
      <c r="N146" s="189"/>
      <c r="O146" s="189"/>
    </row>
    <row r="147" spans="1:17" ht="160.80000000000001" customHeight="1" x14ac:dyDescent="0.25">
      <c r="A147" s="210">
        <v>20</v>
      </c>
      <c r="B147" s="29" t="s">
        <v>268</v>
      </c>
      <c r="C147" s="64" t="s">
        <v>262</v>
      </c>
      <c r="D147" s="209"/>
      <c r="E147" s="160">
        <v>8089</v>
      </c>
      <c r="F147" s="161">
        <v>56865.67</v>
      </c>
      <c r="G147" s="161">
        <v>56865.67</v>
      </c>
      <c r="H147" s="161">
        <v>56865.67</v>
      </c>
      <c r="I147" s="161">
        <v>56865.67</v>
      </c>
      <c r="J147" s="28"/>
      <c r="K147" s="28"/>
      <c r="L147" s="28"/>
      <c r="M147" s="28"/>
      <c r="N147" s="28"/>
      <c r="O147" s="28"/>
    </row>
    <row r="148" spans="1:17" ht="160.80000000000001" customHeight="1" x14ac:dyDescent="0.25">
      <c r="A148" s="210">
        <v>21</v>
      </c>
      <c r="B148" s="29" t="s">
        <v>263</v>
      </c>
      <c r="C148" s="65" t="s">
        <v>264</v>
      </c>
      <c r="D148" s="209"/>
      <c r="E148" s="160">
        <v>5267</v>
      </c>
      <c r="F148" s="161">
        <v>197407.16</v>
      </c>
      <c r="G148" s="161">
        <v>197407.16</v>
      </c>
      <c r="H148" s="161">
        <v>197407.16</v>
      </c>
      <c r="I148" s="161">
        <v>197407.16</v>
      </c>
      <c r="J148" s="28"/>
      <c r="K148" s="28"/>
      <c r="L148" s="28"/>
      <c r="M148" s="28"/>
      <c r="N148" s="28"/>
      <c r="O148" s="28"/>
    </row>
    <row r="149" spans="1:17" ht="13.8" thickBot="1" x14ac:dyDescent="0.3">
      <c r="A149" s="138"/>
      <c r="B149" s="131"/>
      <c r="C149" s="136"/>
      <c r="D149" s="137"/>
      <c r="E149" s="134">
        <f>SUM(E128:E148)</f>
        <v>32658916</v>
      </c>
      <c r="F149" s="135">
        <f>SUM(F128:F148)</f>
        <v>116583016.13000001</v>
      </c>
      <c r="G149" s="135">
        <f>SUM(G128:G148)</f>
        <v>116583016.13000001</v>
      </c>
      <c r="H149" s="135">
        <f>SUM(H128:H148)</f>
        <v>116583016.13000001</v>
      </c>
      <c r="I149" s="135">
        <f>SUM(I128:I148)</f>
        <v>116583016.13000001</v>
      </c>
      <c r="J149" s="135">
        <f t="shared" ref="J149:O149" si="2">SUM(J128:J134)</f>
        <v>0</v>
      </c>
      <c r="K149" s="135">
        <f t="shared" si="2"/>
        <v>0</v>
      </c>
      <c r="L149" s="135">
        <f t="shared" si="2"/>
        <v>0</v>
      </c>
      <c r="M149" s="135">
        <f t="shared" si="2"/>
        <v>0</v>
      </c>
      <c r="N149" s="135">
        <f t="shared" si="2"/>
        <v>0</v>
      </c>
      <c r="O149" s="135">
        <f t="shared" si="2"/>
        <v>0</v>
      </c>
      <c r="P149" s="179">
        <f>H149+J149+L149</f>
        <v>116583016.13000001</v>
      </c>
      <c r="Q149" s="179">
        <f>I149+K149+M149</f>
        <v>116583016.13000001</v>
      </c>
    </row>
    <row r="150" spans="1:17" x14ac:dyDescent="0.25">
      <c r="A150" s="48"/>
      <c r="B150" s="43" t="s">
        <v>19</v>
      </c>
      <c r="C150" s="78" t="s">
        <v>20</v>
      </c>
      <c r="D150" s="47"/>
      <c r="E150" s="46"/>
      <c r="F150" s="46"/>
      <c r="G150" s="46"/>
      <c r="H150" s="46"/>
      <c r="I150" s="46"/>
      <c r="J150" s="46"/>
      <c r="K150" s="46"/>
      <c r="L150" s="46"/>
      <c r="M150" s="46"/>
      <c r="N150" s="46"/>
      <c r="O150" s="46"/>
    </row>
    <row r="151" spans="1:17" ht="29.25" customHeight="1" x14ac:dyDescent="0.25">
      <c r="A151" s="24">
        <v>1</v>
      </c>
      <c r="B151" s="28" t="s">
        <v>41</v>
      </c>
      <c r="C151" s="65" t="s">
        <v>74</v>
      </c>
      <c r="D151" s="25">
        <v>2004</v>
      </c>
      <c r="E151" s="28"/>
      <c r="F151" s="208">
        <v>31000</v>
      </c>
      <c r="G151" s="208">
        <v>31000</v>
      </c>
      <c r="H151" s="19">
        <v>31000</v>
      </c>
      <c r="I151" s="19">
        <v>31000</v>
      </c>
      <c r="J151" s="19"/>
      <c r="K151" s="19"/>
      <c r="L151" s="19"/>
      <c r="M151" s="19"/>
      <c r="N151" s="19"/>
      <c r="O151" s="19"/>
    </row>
    <row r="152" spans="1:17" ht="29.25" customHeight="1" x14ac:dyDescent="0.25">
      <c r="A152" s="24">
        <v>2</v>
      </c>
      <c r="B152" s="28" t="s">
        <v>188</v>
      </c>
      <c r="C152" s="65" t="s">
        <v>189</v>
      </c>
      <c r="D152" s="25">
        <v>2019</v>
      </c>
      <c r="E152" s="28"/>
      <c r="F152" s="208">
        <v>442675.5</v>
      </c>
      <c r="G152" s="208">
        <v>442675.5</v>
      </c>
      <c r="H152" s="19">
        <v>442675.5</v>
      </c>
      <c r="I152" s="19">
        <v>442675.5</v>
      </c>
      <c r="J152" s="19"/>
      <c r="K152" s="19"/>
      <c r="L152" s="19"/>
      <c r="M152" s="19"/>
      <c r="N152" s="19"/>
      <c r="O152" s="19"/>
    </row>
    <row r="153" spans="1:17" ht="24.75" customHeight="1" x14ac:dyDescent="0.25">
      <c r="A153" s="24">
        <v>3</v>
      </c>
      <c r="B153" s="28" t="s">
        <v>42</v>
      </c>
      <c r="C153" s="65" t="s">
        <v>75</v>
      </c>
      <c r="D153" s="25">
        <v>2007</v>
      </c>
      <c r="E153" s="28"/>
      <c r="F153" s="208">
        <v>167252.37</v>
      </c>
      <c r="G153" s="208">
        <v>167252.37</v>
      </c>
      <c r="H153" s="19">
        <v>167252.37</v>
      </c>
      <c r="I153" s="19">
        <v>167252.37</v>
      </c>
      <c r="J153" s="19"/>
      <c r="K153" s="19"/>
      <c r="L153" s="19"/>
      <c r="M153" s="19"/>
      <c r="N153" s="19"/>
      <c r="O153" s="19"/>
    </row>
    <row r="154" spans="1:17" ht="24" x14ac:dyDescent="0.25">
      <c r="A154" s="24">
        <v>4</v>
      </c>
      <c r="B154" s="28" t="s">
        <v>227</v>
      </c>
      <c r="C154" s="65" t="s">
        <v>76</v>
      </c>
      <c r="D154" s="25">
        <v>2001</v>
      </c>
      <c r="E154" s="28"/>
      <c r="F154" s="19">
        <v>96000</v>
      </c>
      <c r="G154" s="19">
        <v>96000</v>
      </c>
      <c r="H154" s="19">
        <v>96000</v>
      </c>
      <c r="I154" s="19">
        <v>96000</v>
      </c>
      <c r="J154" s="19"/>
      <c r="K154" s="19"/>
      <c r="L154" s="19"/>
      <c r="M154" s="19"/>
      <c r="N154" s="19"/>
      <c r="O154" s="19"/>
    </row>
    <row r="155" spans="1:17" ht="13.8" thickBot="1" x14ac:dyDescent="0.3">
      <c r="A155" s="138">
        <v>4</v>
      </c>
      <c r="B155" s="131" t="s">
        <v>6</v>
      </c>
      <c r="C155" s="132"/>
      <c r="D155" s="133"/>
      <c r="E155" s="134"/>
      <c r="F155" s="134">
        <f t="shared" ref="F155:O155" si="3">SUM(F151:F154)</f>
        <v>736927.87</v>
      </c>
      <c r="G155" s="134">
        <f t="shared" si="3"/>
        <v>736927.87</v>
      </c>
      <c r="H155" s="134">
        <f t="shared" si="3"/>
        <v>736927.87</v>
      </c>
      <c r="I155" s="134">
        <f t="shared" si="3"/>
        <v>736927.87</v>
      </c>
      <c r="J155" s="134">
        <f t="shared" si="3"/>
        <v>0</v>
      </c>
      <c r="K155" s="134">
        <f t="shared" si="3"/>
        <v>0</v>
      </c>
      <c r="L155" s="134">
        <f t="shared" si="3"/>
        <v>0</v>
      </c>
      <c r="M155" s="134">
        <f t="shared" si="3"/>
        <v>0</v>
      </c>
      <c r="N155" s="134">
        <f t="shared" si="3"/>
        <v>0</v>
      </c>
      <c r="O155" s="134">
        <f t="shared" si="3"/>
        <v>0</v>
      </c>
      <c r="P155" s="181">
        <f>H155+J155+L155</f>
        <v>736927.87</v>
      </c>
      <c r="Q155" s="181">
        <f>I155+K155+M155</f>
        <v>736927.87</v>
      </c>
    </row>
    <row r="156" spans="1:17" ht="23.4" thickBot="1" x14ac:dyDescent="0.3">
      <c r="A156" s="35"/>
      <c r="B156" s="36" t="s">
        <v>21</v>
      </c>
      <c r="C156" s="79"/>
      <c r="D156" s="55"/>
      <c r="E156" s="45"/>
      <c r="F156" s="45"/>
      <c r="G156" s="56"/>
      <c r="H156" s="56"/>
      <c r="I156" s="56"/>
      <c r="J156" s="56"/>
      <c r="K156" s="56"/>
      <c r="L156" s="56"/>
      <c r="M156" s="56"/>
      <c r="N156" s="56"/>
      <c r="O156" s="56"/>
    </row>
    <row r="157" spans="1:17" x14ac:dyDescent="0.25">
      <c r="A157" s="227">
        <v>1</v>
      </c>
      <c r="B157" s="223" t="s">
        <v>25</v>
      </c>
      <c r="C157" s="64"/>
      <c r="D157" s="229">
        <v>2004</v>
      </c>
      <c r="E157" s="13"/>
      <c r="F157" s="16">
        <v>24248</v>
      </c>
      <c r="G157" s="16"/>
      <c r="H157" s="16">
        <v>24248</v>
      </c>
      <c r="I157" s="16"/>
      <c r="J157" s="13"/>
      <c r="K157" s="13"/>
      <c r="L157" s="13"/>
      <c r="M157" s="13"/>
      <c r="N157" s="13"/>
      <c r="O157" s="13"/>
    </row>
    <row r="158" spans="1:17" x14ac:dyDescent="0.25">
      <c r="A158" s="228"/>
      <c r="B158" s="224"/>
      <c r="C158" s="75" t="s">
        <v>77</v>
      </c>
      <c r="D158" s="230"/>
      <c r="E158" s="14"/>
      <c r="F158" s="18"/>
      <c r="G158" s="18"/>
      <c r="H158" s="18"/>
      <c r="I158" s="14"/>
      <c r="J158" s="14"/>
      <c r="K158" s="14"/>
      <c r="L158" s="14"/>
      <c r="M158" s="14"/>
      <c r="N158" s="14"/>
      <c r="O158" s="14"/>
    </row>
    <row r="159" spans="1:17" x14ac:dyDescent="0.25">
      <c r="A159" s="227">
        <v>2</v>
      </c>
      <c r="B159" s="223" t="s">
        <v>29</v>
      </c>
      <c r="C159" s="64"/>
      <c r="D159" s="229">
        <v>2009</v>
      </c>
      <c r="E159" s="15"/>
      <c r="F159" s="20">
        <v>37786.379999999997</v>
      </c>
      <c r="G159" s="114"/>
      <c r="H159" s="20">
        <v>37786.379999999997</v>
      </c>
      <c r="I159" s="114"/>
      <c r="J159" s="245"/>
      <c r="K159" s="245"/>
      <c r="L159" s="245"/>
      <c r="M159" s="245"/>
      <c r="N159" s="245"/>
      <c r="O159" s="245"/>
    </row>
    <row r="160" spans="1:17" x14ac:dyDescent="0.25">
      <c r="A160" s="228"/>
      <c r="B160" s="224"/>
      <c r="C160" s="75" t="s">
        <v>78</v>
      </c>
      <c r="D160" s="230"/>
      <c r="E160" s="14"/>
      <c r="F160" s="18"/>
      <c r="G160" s="18"/>
      <c r="H160" s="18"/>
      <c r="I160" s="18"/>
      <c r="J160" s="246"/>
      <c r="K160" s="246"/>
      <c r="L160" s="246"/>
      <c r="M160" s="246"/>
      <c r="N160" s="246"/>
      <c r="O160" s="246"/>
    </row>
    <row r="161" spans="1:15" x14ac:dyDescent="0.25">
      <c r="A161" s="227">
        <v>3</v>
      </c>
      <c r="B161" s="223" t="s">
        <v>43</v>
      </c>
      <c r="C161" s="64"/>
      <c r="D161" s="229">
        <v>2009</v>
      </c>
      <c r="E161" s="15"/>
      <c r="F161" s="20">
        <v>11000</v>
      </c>
      <c r="G161" s="20"/>
      <c r="H161" s="20">
        <v>11000</v>
      </c>
      <c r="I161" s="20"/>
      <c r="J161" s="245"/>
      <c r="K161" s="245"/>
      <c r="L161" s="245"/>
      <c r="M161" s="245"/>
      <c r="N161" s="245"/>
      <c r="O161" s="245"/>
    </row>
    <row r="162" spans="1:15" x14ac:dyDescent="0.25">
      <c r="A162" s="228"/>
      <c r="B162" s="224"/>
      <c r="C162" s="75" t="s">
        <v>79</v>
      </c>
      <c r="D162" s="230"/>
      <c r="E162" s="17"/>
      <c r="F162" s="93"/>
      <c r="G162" s="93"/>
      <c r="H162" s="93"/>
      <c r="I162" s="17"/>
      <c r="J162" s="246"/>
      <c r="K162" s="246"/>
      <c r="L162" s="246"/>
      <c r="M162" s="246"/>
      <c r="N162" s="246"/>
      <c r="O162" s="246"/>
    </row>
    <row r="163" spans="1:15" ht="12.75" customHeight="1" x14ac:dyDescent="0.25">
      <c r="A163" s="227">
        <v>4</v>
      </c>
      <c r="B163" s="223" t="s">
        <v>44</v>
      </c>
      <c r="C163" s="64"/>
      <c r="D163" s="229">
        <v>2009</v>
      </c>
      <c r="E163" s="14"/>
      <c r="F163" s="18">
        <v>13158.04</v>
      </c>
      <c r="G163" s="18"/>
      <c r="H163" s="18">
        <v>13158.04</v>
      </c>
      <c r="I163" s="18"/>
      <c r="J163" s="18"/>
      <c r="K163" s="18"/>
      <c r="L163" s="18"/>
      <c r="M163" s="18"/>
      <c r="N163" s="18"/>
      <c r="O163" s="18"/>
    </row>
    <row r="164" spans="1:15" x14ac:dyDescent="0.25">
      <c r="A164" s="228"/>
      <c r="B164" s="224"/>
      <c r="C164" s="75" t="s">
        <v>80</v>
      </c>
      <c r="D164" s="230"/>
      <c r="E164" s="17"/>
      <c r="F164" s="93"/>
      <c r="G164" s="93"/>
      <c r="H164" s="93"/>
      <c r="I164" s="17"/>
      <c r="J164" s="93"/>
      <c r="K164" s="93"/>
      <c r="L164" s="93"/>
      <c r="M164" s="93"/>
      <c r="N164" s="93"/>
      <c r="O164" s="93"/>
    </row>
    <row r="165" spans="1:15" ht="21" customHeight="1" x14ac:dyDescent="0.25">
      <c r="A165" s="24">
        <v>5</v>
      </c>
      <c r="B165" s="28" t="s">
        <v>81</v>
      </c>
      <c r="C165" s="65" t="s">
        <v>82</v>
      </c>
      <c r="D165" s="25">
        <v>2007</v>
      </c>
      <c r="E165" s="28"/>
      <c r="F165" s="19">
        <v>28950</v>
      </c>
      <c r="G165" s="19"/>
      <c r="H165" s="19">
        <v>28950</v>
      </c>
      <c r="I165" s="28"/>
      <c r="J165" s="19"/>
      <c r="K165" s="19"/>
      <c r="L165" s="19"/>
      <c r="M165" s="19"/>
      <c r="N165" s="19"/>
      <c r="O165" s="19"/>
    </row>
    <row r="166" spans="1:15" x14ac:dyDescent="0.25">
      <c r="A166" s="24">
        <v>6</v>
      </c>
      <c r="B166" s="28" t="s">
        <v>155</v>
      </c>
      <c r="C166" s="75" t="s">
        <v>245</v>
      </c>
      <c r="D166" s="25">
        <v>2014</v>
      </c>
      <c r="E166" s="28"/>
      <c r="F166" s="130">
        <v>32870</v>
      </c>
      <c r="G166" s="19"/>
      <c r="H166" s="130">
        <v>32870</v>
      </c>
      <c r="I166" s="28"/>
      <c r="J166" s="19"/>
      <c r="K166" s="19"/>
      <c r="L166" s="19"/>
      <c r="M166" s="19"/>
      <c r="N166" s="19"/>
      <c r="O166" s="19"/>
    </row>
    <row r="167" spans="1:15" x14ac:dyDescent="0.25">
      <c r="A167" s="24">
        <v>7</v>
      </c>
      <c r="B167" s="28" t="s">
        <v>157</v>
      </c>
      <c r="C167" s="75" t="s">
        <v>246</v>
      </c>
      <c r="D167" s="25">
        <v>2014</v>
      </c>
      <c r="E167" s="28"/>
      <c r="F167" s="130">
        <v>5990</v>
      </c>
      <c r="G167" s="19"/>
      <c r="H167" s="130">
        <v>5990</v>
      </c>
      <c r="I167" s="28"/>
      <c r="J167" s="19"/>
      <c r="K167" s="19"/>
      <c r="L167" s="19"/>
      <c r="M167" s="19"/>
      <c r="N167" s="19"/>
      <c r="O167" s="19"/>
    </row>
    <row r="168" spans="1:15" x14ac:dyDescent="0.25">
      <c r="A168" s="24">
        <v>8</v>
      </c>
      <c r="B168" s="28" t="s">
        <v>159</v>
      </c>
      <c r="C168" s="75" t="s">
        <v>247</v>
      </c>
      <c r="D168" s="25">
        <v>2015</v>
      </c>
      <c r="E168" s="28"/>
      <c r="F168" s="130">
        <v>27490</v>
      </c>
      <c r="G168" s="19"/>
      <c r="H168" s="130">
        <v>27490</v>
      </c>
      <c r="I168" s="28"/>
      <c r="J168" s="19"/>
      <c r="K168" s="19"/>
      <c r="L168" s="19"/>
      <c r="M168" s="19"/>
      <c r="N168" s="19"/>
      <c r="O168" s="19"/>
    </row>
    <row r="169" spans="1:15" x14ac:dyDescent="0.25">
      <c r="A169" s="24">
        <v>9</v>
      </c>
      <c r="B169" s="28" t="s">
        <v>171</v>
      </c>
      <c r="C169" s="75" t="s">
        <v>248</v>
      </c>
      <c r="D169" s="25">
        <v>2018</v>
      </c>
      <c r="E169" s="28"/>
      <c r="F169" s="130">
        <v>4440</v>
      </c>
      <c r="G169" s="19"/>
      <c r="H169" s="130">
        <v>4440</v>
      </c>
      <c r="I169" s="28"/>
      <c r="J169" s="19"/>
      <c r="K169" s="19"/>
      <c r="L169" s="19"/>
      <c r="M169" s="19"/>
      <c r="N169" s="19"/>
      <c r="O169" s="19"/>
    </row>
    <row r="170" spans="1:15" ht="24" x14ac:dyDescent="0.25">
      <c r="A170" s="24">
        <v>10</v>
      </c>
      <c r="B170" s="28" t="s">
        <v>172</v>
      </c>
      <c r="C170" s="75" t="s">
        <v>249</v>
      </c>
      <c r="D170" s="25">
        <v>2018</v>
      </c>
      <c r="E170" s="28"/>
      <c r="F170" s="130">
        <v>16000</v>
      </c>
      <c r="G170" s="19"/>
      <c r="H170" s="130">
        <v>16000</v>
      </c>
      <c r="I170" s="28"/>
      <c r="J170" s="19"/>
      <c r="K170" s="19"/>
      <c r="L170" s="19"/>
      <c r="M170" s="19"/>
      <c r="N170" s="19"/>
      <c r="O170" s="19"/>
    </row>
    <row r="171" spans="1:15" ht="24" x14ac:dyDescent="0.25">
      <c r="A171" s="147">
        <v>11</v>
      </c>
      <c r="B171" s="29" t="s">
        <v>190</v>
      </c>
      <c r="C171" s="75" t="s">
        <v>250</v>
      </c>
      <c r="D171" s="148">
        <v>2019</v>
      </c>
      <c r="E171" s="149"/>
      <c r="F171" s="145">
        <v>8000</v>
      </c>
      <c r="G171" s="18"/>
      <c r="H171" s="145">
        <v>8000</v>
      </c>
      <c r="I171" s="149"/>
      <c r="J171" s="18"/>
      <c r="K171" s="18"/>
      <c r="L171" s="18"/>
      <c r="M171" s="18"/>
      <c r="N171" s="18"/>
      <c r="O171" s="18"/>
    </row>
    <row r="172" spans="1:15" ht="24" x14ac:dyDescent="0.25">
      <c r="A172" s="147">
        <v>12</v>
      </c>
      <c r="B172" s="29" t="s">
        <v>190</v>
      </c>
      <c r="C172" s="75" t="s">
        <v>251</v>
      </c>
      <c r="D172" s="148">
        <v>2019</v>
      </c>
      <c r="E172" s="28"/>
      <c r="F172" s="130">
        <v>8000</v>
      </c>
      <c r="G172" s="19"/>
      <c r="H172" s="130">
        <v>8000</v>
      </c>
      <c r="I172" s="28"/>
      <c r="J172" s="19"/>
      <c r="K172" s="19"/>
      <c r="L172" s="19"/>
      <c r="M172" s="19"/>
      <c r="N172" s="19"/>
      <c r="O172" s="19"/>
    </row>
    <row r="173" spans="1:15" ht="24" x14ac:dyDescent="0.25">
      <c r="A173" s="147">
        <v>13</v>
      </c>
      <c r="B173" s="29" t="s">
        <v>191</v>
      </c>
      <c r="C173" s="75" t="s">
        <v>252</v>
      </c>
      <c r="D173" s="148">
        <v>2019</v>
      </c>
      <c r="E173" s="149"/>
      <c r="F173" s="145">
        <v>6600</v>
      </c>
      <c r="G173" s="18"/>
      <c r="H173" s="130">
        <v>6600</v>
      </c>
      <c r="I173" s="28"/>
      <c r="J173" s="19"/>
      <c r="K173" s="19"/>
      <c r="L173" s="19"/>
      <c r="M173" s="19"/>
      <c r="N173" s="19"/>
      <c r="O173" s="19"/>
    </row>
    <row r="174" spans="1:15" ht="27" customHeight="1" x14ac:dyDescent="0.25">
      <c r="A174" s="153">
        <v>14</v>
      </c>
      <c r="B174" s="29" t="s">
        <v>198</v>
      </c>
      <c r="C174" s="75" t="s">
        <v>253</v>
      </c>
      <c r="D174" s="152">
        <v>2020</v>
      </c>
      <c r="E174" s="28"/>
      <c r="F174" s="130">
        <v>6850</v>
      </c>
      <c r="G174" s="19"/>
      <c r="H174" s="145">
        <v>6850</v>
      </c>
      <c r="I174" s="157"/>
      <c r="J174" s="18"/>
      <c r="K174" s="18"/>
      <c r="L174" s="18"/>
      <c r="M174" s="18"/>
      <c r="N174" s="18"/>
      <c r="O174" s="18"/>
    </row>
    <row r="175" spans="1:15" ht="27" customHeight="1" x14ac:dyDescent="0.25">
      <c r="A175" s="169">
        <v>15</v>
      </c>
      <c r="B175" s="29" t="s">
        <v>208</v>
      </c>
      <c r="C175" s="75" t="s">
        <v>254</v>
      </c>
      <c r="D175" s="168">
        <v>2021</v>
      </c>
      <c r="E175" s="170"/>
      <c r="F175" s="145">
        <v>11073</v>
      </c>
      <c r="G175" s="18"/>
      <c r="H175" s="130">
        <v>11073</v>
      </c>
      <c r="I175" s="28"/>
      <c r="J175" s="19"/>
      <c r="K175" s="19"/>
      <c r="L175" s="19"/>
      <c r="M175" s="19"/>
      <c r="N175" s="19"/>
      <c r="O175" s="19"/>
    </row>
    <row r="176" spans="1:15" ht="27" customHeight="1" x14ac:dyDescent="0.25">
      <c r="A176" s="186">
        <v>16</v>
      </c>
      <c r="B176" s="196" t="s">
        <v>240</v>
      </c>
      <c r="C176" s="75" t="s">
        <v>255</v>
      </c>
      <c r="D176" s="187">
        <v>2023</v>
      </c>
      <c r="E176" s="28"/>
      <c r="F176" s="130">
        <v>18750</v>
      </c>
      <c r="G176" s="19"/>
      <c r="H176" s="130">
        <v>18750</v>
      </c>
      <c r="I176" s="28"/>
      <c r="J176" s="19"/>
      <c r="K176" s="19"/>
      <c r="L176" s="19"/>
      <c r="M176" s="19"/>
      <c r="N176" s="19"/>
      <c r="O176" s="19"/>
    </row>
    <row r="177" spans="1:17" ht="43.8" customHeight="1" x14ac:dyDescent="0.25">
      <c r="A177" s="186">
        <v>17</v>
      </c>
      <c r="B177" s="196" t="s">
        <v>241</v>
      </c>
      <c r="C177" s="65" t="s">
        <v>256</v>
      </c>
      <c r="D177" s="25">
        <v>2023</v>
      </c>
      <c r="E177" s="28"/>
      <c r="F177" s="130">
        <v>25000</v>
      </c>
      <c r="G177" s="19"/>
      <c r="H177" s="130">
        <v>25000</v>
      </c>
      <c r="I177" s="28"/>
      <c r="J177" s="19"/>
      <c r="K177" s="19"/>
      <c r="L177" s="19"/>
      <c r="M177" s="19"/>
      <c r="N177" s="19"/>
      <c r="O177" s="19"/>
    </row>
    <row r="178" spans="1:17" ht="41.4" customHeight="1" x14ac:dyDescent="0.25">
      <c r="A178" s="212">
        <v>18</v>
      </c>
      <c r="B178" s="196" t="s">
        <v>241</v>
      </c>
      <c r="C178" s="65" t="s">
        <v>265</v>
      </c>
      <c r="D178" s="213">
        <v>2024</v>
      </c>
      <c r="E178" s="28"/>
      <c r="F178" s="130">
        <v>32000</v>
      </c>
      <c r="G178" s="19"/>
      <c r="H178" s="130">
        <v>32000</v>
      </c>
      <c r="I178" s="28"/>
      <c r="J178" s="19"/>
      <c r="K178" s="19"/>
      <c r="L178" s="19"/>
      <c r="M178" s="19"/>
      <c r="N178" s="19"/>
      <c r="O178" s="19"/>
    </row>
    <row r="179" spans="1:17" ht="13.8" thickBot="1" x14ac:dyDescent="0.3">
      <c r="A179" s="138">
        <v>17</v>
      </c>
      <c r="B179" s="131" t="s">
        <v>6</v>
      </c>
      <c r="C179" s="132"/>
      <c r="D179" s="133"/>
      <c r="E179" s="134"/>
      <c r="F179" s="135">
        <f>SUM(F157:F178)</f>
        <v>318205.42000000004</v>
      </c>
      <c r="G179" s="135">
        <f t="shared" ref="G179:O179" si="4">SUM(G157:G170)</f>
        <v>0</v>
      </c>
      <c r="H179" s="135">
        <f>SUM(H157:H178)</f>
        <v>318205.42000000004</v>
      </c>
      <c r="I179" s="135">
        <f t="shared" si="4"/>
        <v>0</v>
      </c>
      <c r="J179" s="135">
        <f t="shared" si="4"/>
        <v>0</v>
      </c>
      <c r="K179" s="135">
        <f t="shared" si="4"/>
        <v>0</v>
      </c>
      <c r="L179" s="135">
        <f t="shared" si="4"/>
        <v>0</v>
      </c>
      <c r="M179" s="135">
        <f t="shared" si="4"/>
        <v>0</v>
      </c>
      <c r="N179" s="135">
        <f t="shared" si="4"/>
        <v>0</v>
      </c>
      <c r="O179" s="135">
        <f t="shared" si="4"/>
        <v>0</v>
      </c>
      <c r="P179" s="180">
        <f>H179+J179+L179</f>
        <v>318205.42000000004</v>
      </c>
      <c r="Q179" s="180">
        <f>I179+K179+M179</f>
        <v>0</v>
      </c>
    </row>
    <row r="180" spans="1:17" x14ac:dyDescent="0.25">
      <c r="A180" s="231"/>
      <c r="B180" s="221" t="s">
        <v>22</v>
      </c>
      <c r="C180" s="81"/>
      <c r="D180" s="225"/>
      <c r="E180" s="40"/>
      <c r="F180" s="40"/>
      <c r="G180" s="54"/>
      <c r="H180" s="54"/>
      <c r="I180" s="54"/>
      <c r="J180" s="54"/>
      <c r="K180" s="54"/>
      <c r="L180" s="54"/>
      <c r="M180" s="54"/>
      <c r="N180" s="54"/>
      <c r="O180" s="54"/>
    </row>
    <row r="181" spans="1:17" ht="13.8" thickBot="1" x14ac:dyDescent="0.3">
      <c r="A181" s="232"/>
      <c r="B181" s="222"/>
      <c r="C181" s="82"/>
      <c r="D181" s="226"/>
      <c r="E181" s="44"/>
      <c r="F181" s="44"/>
      <c r="G181" s="44"/>
      <c r="H181" s="57"/>
      <c r="I181" s="57"/>
      <c r="J181" s="57"/>
      <c r="K181" s="57"/>
      <c r="L181" s="57"/>
      <c r="M181" s="57"/>
      <c r="N181" s="57"/>
      <c r="O181" s="57"/>
    </row>
    <row r="182" spans="1:17" ht="20.25" customHeight="1" x14ac:dyDescent="0.25">
      <c r="A182" s="24">
        <v>1</v>
      </c>
      <c r="B182" s="30" t="s">
        <v>45</v>
      </c>
      <c r="C182" s="75" t="s">
        <v>87</v>
      </c>
      <c r="D182" s="25">
        <v>1993</v>
      </c>
      <c r="E182" s="15"/>
      <c r="F182" s="20">
        <v>14594</v>
      </c>
      <c r="G182" s="20"/>
      <c r="H182" s="16"/>
      <c r="I182" s="16"/>
      <c r="J182" s="20">
        <v>14594</v>
      </c>
      <c r="K182" s="20"/>
      <c r="L182" s="16"/>
      <c r="M182" s="16"/>
      <c r="N182" s="16"/>
      <c r="O182" s="16"/>
    </row>
    <row r="183" spans="1:17" x14ac:dyDescent="0.25">
      <c r="A183" s="26">
        <v>2</v>
      </c>
      <c r="B183" s="30" t="s">
        <v>46</v>
      </c>
      <c r="C183" s="65" t="s">
        <v>83</v>
      </c>
      <c r="D183" s="27">
        <v>1992</v>
      </c>
      <c r="E183" s="15"/>
      <c r="F183" s="20">
        <v>14925</v>
      </c>
      <c r="G183" s="15"/>
      <c r="H183" s="20"/>
      <c r="I183" s="19"/>
      <c r="J183" s="19">
        <v>14925</v>
      </c>
      <c r="K183" s="28"/>
      <c r="L183" s="19"/>
      <c r="M183" s="19"/>
      <c r="N183" s="19"/>
      <c r="O183" s="19"/>
    </row>
    <row r="184" spans="1:17" x14ac:dyDescent="0.25">
      <c r="A184" s="24">
        <v>3</v>
      </c>
      <c r="B184" s="30" t="s">
        <v>47</v>
      </c>
      <c r="C184" s="65" t="s">
        <v>84</v>
      </c>
      <c r="D184" s="122">
        <v>1991</v>
      </c>
      <c r="E184" s="15"/>
      <c r="F184" s="20">
        <v>23281</v>
      </c>
      <c r="G184" s="20"/>
      <c r="H184" s="15"/>
      <c r="I184" s="14"/>
      <c r="J184" s="19">
        <v>23281</v>
      </c>
      <c r="K184" s="19"/>
      <c r="L184" s="28"/>
      <c r="M184" s="28"/>
      <c r="N184" s="28"/>
      <c r="O184" s="28"/>
    </row>
    <row r="185" spans="1:17" x14ac:dyDescent="0.25">
      <c r="A185" s="26">
        <v>4</v>
      </c>
      <c r="B185" s="29" t="s">
        <v>48</v>
      </c>
      <c r="C185" s="65" t="s">
        <v>85</v>
      </c>
      <c r="D185" s="25">
        <v>1991</v>
      </c>
      <c r="E185" s="28"/>
      <c r="F185" s="19">
        <v>11036</v>
      </c>
      <c r="G185" s="19"/>
      <c r="H185" s="19"/>
      <c r="I185" s="19"/>
      <c r="J185" s="18">
        <v>11036</v>
      </c>
      <c r="K185" s="18"/>
      <c r="L185" s="19"/>
      <c r="M185" s="19"/>
      <c r="N185" s="19"/>
      <c r="O185" s="19"/>
    </row>
    <row r="186" spans="1:17" x14ac:dyDescent="0.25">
      <c r="A186" s="24">
        <v>5</v>
      </c>
      <c r="B186" s="29" t="s">
        <v>27</v>
      </c>
      <c r="C186" s="75" t="s">
        <v>86</v>
      </c>
      <c r="D186" s="25">
        <v>1991</v>
      </c>
      <c r="E186" s="28"/>
      <c r="F186" s="19">
        <v>11036</v>
      </c>
      <c r="G186" s="28"/>
      <c r="H186" s="17"/>
      <c r="I186" s="17"/>
      <c r="J186" s="19">
        <v>11036</v>
      </c>
      <c r="K186" s="28"/>
      <c r="L186" s="17"/>
      <c r="M186" s="17"/>
      <c r="N186" s="17"/>
      <c r="O186" s="17"/>
    </row>
    <row r="187" spans="1:17" s="88" customFormat="1" x14ac:dyDescent="0.25">
      <c r="A187" s="24">
        <v>6</v>
      </c>
      <c r="B187" s="30" t="s">
        <v>45</v>
      </c>
      <c r="C187" s="65" t="s">
        <v>87</v>
      </c>
      <c r="D187" s="25">
        <v>1993</v>
      </c>
      <c r="E187" s="14"/>
      <c r="F187" s="18">
        <v>14594</v>
      </c>
      <c r="G187" s="14"/>
      <c r="H187" s="14"/>
      <c r="I187" s="14"/>
      <c r="J187" s="19">
        <v>14594</v>
      </c>
      <c r="K187" s="28"/>
      <c r="L187" s="28"/>
      <c r="M187" s="28"/>
      <c r="N187" s="28"/>
      <c r="O187" s="28"/>
    </row>
    <row r="188" spans="1:17" ht="24" customHeight="1" x14ac:dyDescent="0.25">
      <c r="A188" s="24">
        <v>7</v>
      </c>
      <c r="B188" s="30" t="s">
        <v>26</v>
      </c>
      <c r="C188" s="65" t="s">
        <v>88</v>
      </c>
      <c r="D188" s="25">
        <v>1992</v>
      </c>
      <c r="E188" s="28"/>
      <c r="F188" s="19">
        <v>17451</v>
      </c>
      <c r="G188" s="28"/>
      <c r="H188" s="28"/>
      <c r="I188" s="28"/>
      <c r="J188" s="19">
        <v>17451</v>
      </c>
      <c r="K188" s="28"/>
      <c r="L188" s="28"/>
      <c r="M188" s="28"/>
      <c r="N188" s="28"/>
      <c r="O188" s="28"/>
    </row>
    <row r="189" spans="1:17" x14ac:dyDescent="0.25">
      <c r="A189" s="7">
        <v>8</v>
      </c>
      <c r="B189" s="30" t="s">
        <v>49</v>
      </c>
      <c r="C189" s="64" t="s">
        <v>89</v>
      </c>
      <c r="D189" s="66">
        <v>2001</v>
      </c>
      <c r="E189" s="14"/>
      <c r="F189" s="18">
        <v>21092</v>
      </c>
      <c r="G189" s="14"/>
      <c r="H189" s="14"/>
      <c r="I189" s="14"/>
      <c r="J189" s="145">
        <v>21092</v>
      </c>
      <c r="K189" s="14"/>
      <c r="L189" s="14"/>
      <c r="M189" s="14"/>
      <c r="N189" s="14"/>
      <c r="O189" s="14"/>
    </row>
    <row r="190" spans="1:17" x14ac:dyDescent="0.25">
      <c r="A190" s="26">
        <v>9</v>
      </c>
      <c r="B190" s="28" t="s">
        <v>50</v>
      </c>
      <c r="C190" s="65" t="s">
        <v>90</v>
      </c>
      <c r="D190" s="25">
        <v>2003</v>
      </c>
      <c r="E190" s="28"/>
      <c r="F190" s="19">
        <v>11290</v>
      </c>
      <c r="G190" s="28"/>
      <c r="H190" s="28"/>
      <c r="I190" s="28"/>
      <c r="J190" s="19">
        <v>11290</v>
      </c>
      <c r="K190" s="28"/>
      <c r="L190" s="28"/>
      <c r="M190" s="28"/>
      <c r="N190" s="28"/>
      <c r="O190" s="28"/>
    </row>
    <row r="191" spans="1:17" ht="24" x14ac:dyDescent="0.25">
      <c r="A191" s="26">
        <v>10</v>
      </c>
      <c r="B191" s="28" t="s">
        <v>179</v>
      </c>
      <c r="C191" s="65" t="s">
        <v>180</v>
      </c>
      <c r="D191" s="25">
        <v>2003</v>
      </c>
      <c r="E191" s="28"/>
      <c r="F191" s="130">
        <v>7812</v>
      </c>
      <c r="G191" s="28"/>
      <c r="H191" s="28"/>
      <c r="I191" s="28"/>
      <c r="J191" s="130">
        <v>7812</v>
      </c>
      <c r="K191" s="28"/>
      <c r="L191" s="28"/>
      <c r="M191" s="28"/>
      <c r="N191" s="28"/>
      <c r="O191" s="28"/>
    </row>
    <row r="192" spans="1:17" x14ac:dyDescent="0.25">
      <c r="A192" s="26">
        <v>11</v>
      </c>
      <c r="B192" s="28" t="s">
        <v>51</v>
      </c>
      <c r="C192" s="65" t="s">
        <v>91</v>
      </c>
      <c r="D192" s="25">
        <v>2003</v>
      </c>
      <c r="E192" s="28"/>
      <c r="F192" s="28">
        <v>34561.919999999998</v>
      </c>
      <c r="G192" s="28"/>
      <c r="H192" s="28"/>
      <c r="I192" s="28"/>
      <c r="J192" s="19">
        <v>34561.919999999998</v>
      </c>
      <c r="K192" s="28"/>
      <c r="L192" s="28"/>
      <c r="M192" s="28"/>
      <c r="N192" s="28"/>
      <c r="O192" s="28"/>
    </row>
    <row r="193" spans="1:17" ht="24" x14ac:dyDescent="0.25">
      <c r="A193" s="26">
        <v>12</v>
      </c>
      <c r="B193" s="28" t="s">
        <v>52</v>
      </c>
      <c r="C193" s="65" t="s">
        <v>92</v>
      </c>
      <c r="D193" s="25">
        <v>2003</v>
      </c>
      <c r="E193" s="28"/>
      <c r="F193" s="19">
        <v>50811</v>
      </c>
      <c r="G193" s="28"/>
      <c r="H193" s="28"/>
      <c r="I193" s="28"/>
      <c r="J193" s="20">
        <v>50811</v>
      </c>
      <c r="K193" s="15"/>
      <c r="L193" s="15"/>
      <c r="M193" s="15"/>
      <c r="N193" s="15"/>
      <c r="O193" s="28"/>
      <c r="P193" s="88"/>
    </row>
    <row r="194" spans="1:17" ht="24" x14ac:dyDescent="0.25">
      <c r="A194" s="26">
        <v>13</v>
      </c>
      <c r="B194" s="28" t="s">
        <v>53</v>
      </c>
      <c r="C194" s="65" t="s">
        <v>93</v>
      </c>
      <c r="D194" s="25">
        <v>1989</v>
      </c>
      <c r="E194" s="28"/>
      <c r="F194" s="28">
        <v>13354.05</v>
      </c>
      <c r="G194" s="28"/>
      <c r="H194" s="28">
        <v>13354.05</v>
      </c>
      <c r="I194" s="28"/>
      <c r="J194" s="28"/>
      <c r="K194" s="28"/>
      <c r="L194" s="28"/>
      <c r="M194" s="28"/>
      <c r="N194" s="28"/>
      <c r="O194" s="28"/>
    </row>
    <row r="195" spans="1:17" x14ac:dyDescent="0.25">
      <c r="A195" s="26">
        <v>14</v>
      </c>
      <c r="B195" s="28" t="s">
        <v>54</v>
      </c>
      <c r="C195" s="65" t="s">
        <v>174</v>
      </c>
      <c r="D195" s="25">
        <v>2006</v>
      </c>
      <c r="E195" s="28"/>
      <c r="F195" s="130">
        <v>7140</v>
      </c>
      <c r="G195" s="28"/>
      <c r="H195" s="130">
        <v>7140</v>
      </c>
      <c r="I195" s="28"/>
      <c r="J195" s="17"/>
      <c r="K195" s="17"/>
      <c r="L195" s="17"/>
      <c r="M195" s="17"/>
      <c r="N195" s="17"/>
      <c r="O195" s="28"/>
      <c r="P195" s="126"/>
    </row>
    <row r="196" spans="1:17" ht="24" x14ac:dyDescent="0.25">
      <c r="A196" s="26">
        <v>15</v>
      </c>
      <c r="B196" s="28" t="s">
        <v>175</v>
      </c>
      <c r="C196" s="65" t="s">
        <v>176</v>
      </c>
      <c r="D196" s="25">
        <v>2008</v>
      </c>
      <c r="E196" s="28"/>
      <c r="F196" s="130">
        <v>5876</v>
      </c>
      <c r="G196" s="28"/>
      <c r="H196" s="130">
        <v>5876</v>
      </c>
      <c r="I196" s="28"/>
      <c r="J196" s="17"/>
      <c r="K196" s="17"/>
      <c r="L196" s="17"/>
      <c r="M196" s="17"/>
      <c r="N196" s="17"/>
      <c r="O196" s="17"/>
      <c r="P196" s="126"/>
    </row>
    <row r="197" spans="1:17" x14ac:dyDescent="0.25">
      <c r="A197" s="26">
        <v>16</v>
      </c>
      <c r="B197" s="28" t="s">
        <v>177</v>
      </c>
      <c r="C197" s="65" t="s">
        <v>178</v>
      </c>
      <c r="D197" s="25">
        <v>2008</v>
      </c>
      <c r="E197" s="28"/>
      <c r="F197" s="130">
        <v>5000</v>
      </c>
      <c r="G197" s="28"/>
      <c r="H197" s="130">
        <v>5000</v>
      </c>
      <c r="I197" s="28"/>
      <c r="J197" s="17"/>
      <c r="K197" s="17"/>
      <c r="L197" s="17"/>
      <c r="M197" s="17"/>
      <c r="N197" s="17"/>
      <c r="O197" s="17"/>
      <c r="P197" s="126"/>
    </row>
    <row r="198" spans="1:17" x14ac:dyDescent="0.25">
      <c r="A198" s="26">
        <v>17</v>
      </c>
      <c r="B198" s="28" t="s">
        <v>58</v>
      </c>
      <c r="C198" s="65" t="s">
        <v>94</v>
      </c>
      <c r="D198" s="25">
        <v>2008</v>
      </c>
      <c r="E198" s="28"/>
      <c r="F198" s="19">
        <v>17000</v>
      </c>
      <c r="G198" s="28"/>
      <c r="H198" s="130">
        <v>17000</v>
      </c>
      <c r="I198" s="28"/>
      <c r="J198" s="17"/>
      <c r="K198" s="17"/>
      <c r="L198" s="17"/>
      <c r="M198" s="17"/>
      <c r="N198" s="17"/>
      <c r="O198" s="17"/>
      <c r="P198" s="126"/>
    </row>
    <row r="199" spans="1:17" x14ac:dyDescent="0.25">
      <c r="A199" s="26">
        <v>18</v>
      </c>
      <c r="B199" s="28" t="s">
        <v>59</v>
      </c>
      <c r="C199" s="65" t="s">
        <v>95</v>
      </c>
      <c r="D199" s="25">
        <v>2003</v>
      </c>
      <c r="E199" s="28"/>
      <c r="F199" s="19">
        <v>1016</v>
      </c>
      <c r="G199" s="28"/>
      <c r="H199" s="28"/>
      <c r="I199" s="28"/>
      <c r="J199" s="146">
        <v>1016</v>
      </c>
      <c r="K199" s="28"/>
      <c r="L199" s="28"/>
      <c r="M199" s="28"/>
      <c r="N199" s="28"/>
      <c r="O199" s="28"/>
    </row>
    <row r="200" spans="1:17" ht="12" customHeight="1" x14ac:dyDescent="0.25">
      <c r="A200" s="26">
        <v>19</v>
      </c>
      <c r="B200" s="28" t="s">
        <v>60</v>
      </c>
      <c r="C200" s="65" t="s">
        <v>96</v>
      </c>
      <c r="D200" s="25">
        <v>2003</v>
      </c>
      <c r="E200" s="28"/>
      <c r="F200" s="19">
        <v>903</v>
      </c>
      <c r="G200" s="28"/>
      <c r="H200" s="28"/>
      <c r="I200" s="28"/>
      <c r="J200" s="130">
        <v>903</v>
      </c>
      <c r="K200" s="28"/>
      <c r="L200" s="28"/>
      <c r="M200" s="28"/>
      <c r="N200" s="28"/>
      <c r="O200" s="28"/>
    </row>
    <row r="201" spans="1:17" ht="18.600000000000001" hidden="1" customHeight="1" x14ac:dyDescent="0.25">
      <c r="A201" s="24"/>
      <c r="B201" s="28"/>
      <c r="C201" s="65"/>
      <c r="D201" s="25"/>
      <c r="E201" s="28"/>
      <c r="F201" s="28"/>
      <c r="G201" s="19"/>
      <c r="H201" s="19"/>
      <c r="I201" s="19"/>
      <c r="J201" s="19"/>
      <c r="K201" s="19"/>
      <c r="L201" s="19"/>
      <c r="M201" s="19"/>
      <c r="N201" s="19"/>
      <c r="O201" s="19"/>
    </row>
    <row r="202" spans="1:17" ht="20.399999999999999" hidden="1" customHeight="1" x14ac:dyDescent="0.25">
      <c r="A202" s="24"/>
      <c r="B202" s="28"/>
      <c r="C202" s="65"/>
      <c r="D202" s="25"/>
      <c r="E202" s="28"/>
      <c r="F202" s="28"/>
      <c r="G202" s="19"/>
      <c r="H202" s="19"/>
      <c r="I202" s="19"/>
      <c r="J202" s="19"/>
      <c r="K202" s="19"/>
      <c r="L202" s="19"/>
      <c r="M202" s="19"/>
      <c r="N202" s="19"/>
      <c r="O202" s="19"/>
    </row>
    <row r="203" spans="1:17" ht="20.399999999999999" customHeight="1" x14ac:dyDescent="0.25">
      <c r="A203" s="24">
        <v>20</v>
      </c>
      <c r="B203" s="192" t="s">
        <v>242</v>
      </c>
      <c r="C203" s="65" t="s">
        <v>244</v>
      </c>
      <c r="D203" s="25">
        <v>2023</v>
      </c>
      <c r="E203" s="28"/>
      <c r="F203" s="28">
        <v>12000</v>
      </c>
      <c r="G203" s="19"/>
      <c r="H203" s="19">
        <v>12000</v>
      </c>
      <c r="I203" s="19"/>
      <c r="J203" s="19"/>
      <c r="K203" s="19"/>
      <c r="L203" s="19"/>
      <c r="M203" s="19"/>
      <c r="N203" s="19"/>
      <c r="O203" s="19"/>
    </row>
    <row r="204" spans="1:17" ht="33" customHeight="1" x14ac:dyDescent="0.25">
      <c r="A204" s="139">
        <v>20</v>
      </c>
      <c r="B204" s="127" t="s">
        <v>184</v>
      </c>
      <c r="C204" s="128"/>
      <c r="D204" s="129"/>
      <c r="E204" s="127">
        <f t="shared" ref="E204:O204" si="5">SUM(E182:E202)</f>
        <v>0</v>
      </c>
      <c r="F204" s="127">
        <f>SUM(F182:F203)</f>
        <v>294772.96999999997</v>
      </c>
      <c r="G204" s="127">
        <f t="shared" si="5"/>
        <v>0</v>
      </c>
      <c r="H204" s="150">
        <f>SUM(H182:H203)</f>
        <v>60370.05</v>
      </c>
      <c r="I204" s="127">
        <f t="shared" si="5"/>
        <v>0</v>
      </c>
      <c r="J204" s="150">
        <f t="shared" si="5"/>
        <v>234402.91999999998</v>
      </c>
      <c r="K204" s="127">
        <f t="shared" si="5"/>
        <v>0</v>
      </c>
      <c r="L204" s="127">
        <f t="shared" si="5"/>
        <v>0</v>
      </c>
      <c r="M204" s="127">
        <f t="shared" si="5"/>
        <v>0</v>
      </c>
      <c r="N204" s="127">
        <f t="shared" si="5"/>
        <v>0</v>
      </c>
      <c r="O204" s="127">
        <f t="shared" si="5"/>
        <v>0</v>
      </c>
      <c r="P204" s="180">
        <f>H204+J204+L204</f>
        <v>294772.96999999997</v>
      </c>
      <c r="Q204" s="178">
        <f>I204+K204+M204</f>
        <v>0</v>
      </c>
    </row>
    <row r="205" spans="1:17" ht="2.25" hidden="1" customHeight="1" x14ac:dyDescent="0.25">
      <c r="A205" s="97"/>
      <c r="B205" s="98"/>
      <c r="C205" s="99"/>
      <c r="D205" s="100"/>
      <c r="E205" s="98"/>
      <c r="F205" s="98"/>
      <c r="G205" s="101"/>
      <c r="H205" s="101"/>
      <c r="I205" s="101"/>
      <c r="J205" s="101"/>
      <c r="K205" s="101"/>
      <c r="L205" s="101"/>
      <c r="M205" s="101"/>
      <c r="N205" s="101"/>
      <c r="O205" s="101"/>
    </row>
    <row r="206" spans="1:17" s="102" customFormat="1" hidden="1" x14ac:dyDescent="0.25">
      <c r="A206" s="24"/>
      <c r="B206" s="28"/>
      <c r="C206" s="65"/>
      <c r="D206" s="25"/>
      <c r="E206" s="28"/>
      <c r="F206" s="28"/>
      <c r="G206" s="19"/>
      <c r="H206" s="19"/>
      <c r="I206" s="19"/>
      <c r="J206" s="19"/>
      <c r="K206" s="19"/>
      <c r="L206" s="19"/>
      <c r="M206" s="19"/>
      <c r="N206" s="19"/>
      <c r="O206" s="19"/>
    </row>
    <row r="207" spans="1:17" hidden="1" x14ac:dyDescent="0.25">
      <c r="A207" s="24"/>
      <c r="B207" s="28"/>
      <c r="C207" s="65"/>
      <c r="D207" s="25"/>
      <c r="E207" s="28"/>
      <c r="F207" s="28"/>
      <c r="G207" s="19"/>
      <c r="H207" s="19"/>
      <c r="I207" s="19"/>
      <c r="J207" s="19"/>
      <c r="K207" s="19"/>
      <c r="L207" s="19"/>
      <c r="M207" s="19"/>
      <c r="N207" s="19"/>
      <c r="O207" s="19"/>
    </row>
    <row r="208" spans="1:17" ht="0.6" customHeight="1" x14ac:dyDescent="0.25">
      <c r="A208" s="24"/>
      <c r="B208" s="28"/>
      <c r="C208" s="65"/>
      <c r="D208" s="25"/>
      <c r="E208" s="28"/>
      <c r="F208" s="28"/>
      <c r="G208" s="19"/>
      <c r="H208" s="19"/>
      <c r="I208" s="19"/>
      <c r="J208" s="19"/>
      <c r="K208" s="19"/>
      <c r="L208" s="19"/>
      <c r="M208" s="19"/>
      <c r="N208" s="19"/>
      <c r="O208" s="19"/>
    </row>
    <row r="209" spans="1:17" ht="22.2" hidden="1" customHeight="1" x14ac:dyDescent="0.25">
      <c r="A209" s="51">
        <v>19</v>
      </c>
      <c r="B209" s="52" t="s">
        <v>6</v>
      </c>
      <c r="C209" s="80"/>
      <c r="D209" s="53"/>
      <c r="E209" s="58"/>
      <c r="F209" s="95">
        <v>383730.11</v>
      </c>
      <c r="G209" s="96">
        <v>0</v>
      </c>
      <c r="H209" s="95">
        <v>60780.06</v>
      </c>
      <c r="I209" s="96">
        <v>0</v>
      </c>
      <c r="J209" s="96" t="s">
        <v>97</v>
      </c>
      <c r="K209" s="96">
        <f>SUM(K182:K208)</f>
        <v>0</v>
      </c>
      <c r="L209" s="96">
        <f>SUM(L182:L208)</f>
        <v>0</v>
      </c>
      <c r="M209" s="96">
        <f>SUM(M182:M208)</f>
        <v>0</v>
      </c>
      <c r="N209" s="96">
        <f>SUM(N182:N208)</f>
        <v>0</v>
      </c>
      <c r="O209" s="96">
        <f>SUM(O182:O208)</f>
        <v>0</v>
      </c>
    </row>
    <row r="210" spans="1:17" x14ac:dyDescent="0.25">
      <c r="A210" s="205">
        <f>A45+A101+A125+A149+A155+A179+A204</f>
        <v>139</v>
      </c>
      <c r="B210" s="38" t="s">
        <v>23</v>
      </c>
      <c r="C210" s="83"/>
      <c r="D210" s="39"/>
      <c r="E210" s="118">
        <f>E45+E101+E125+E149+E155+E179+E204</f>
        <v>32694399.5</v>
      </c>
      <c r="F210" s="118">
        <f>F45+F101+F125+F149+F155+F179+F204</f>
        <v>174895797.38</v>
      </c>
      <c r="G210" s="118">
        <f>G179+G155+G149+G125+G101+G45</f>
        <v>159994118</v>
      </c>
      <c r="H210" s="118">
        <f>H45+H101+H125+H149+H155+H179+H204</f>
        <v>170509979.14000002</v>
      </c>
      <c r="I210" s="118">
        <f>I209+I179+I155+I149+I125+I101+I45</f>
        <v>159313087.5</v>
      </c>
      <c r="J210" s="118">
        <f>J45+J101+J125+J149+J155+J179+J204</f>
        <v>4032182.2399999998</v>
      </c>
      <c r="K210" s="118">
        <v>681030.5</v>
      </c>
      <c r="L210" s="119">
        <v>353636</v>
      </c>
      <c r="M210" s="119">
        <v>0</v>
      </c>
      <c r="N210" s="118">
        <f>N45+N101+N125+N149+N155+N179+N204</f>
        <v>590910</v>
      </c>
      <c r="O210" s="60">
        <v>487387.73</v>
      </c>
    </row>
    <row r="211" spans="1:17" x14ac:dyDescent="0.25">
      <c r="P211" s="182">
        <f>H210+J210+L210</f>
        <v>174895797.38000003</v>
      </c>
      <c r="Q211" s="182">
        <f>I210+K210+M210</f>
        <v>159994118</v>
      </c>
    </row>
    <row r="213" spans="1:17" x14ac:dyDescent="0.25">
      <c r="O213" s="181" t="s">
        <v>217</v>
      </c>
      <c r="P213" s="182">
        <f>F210-P211</f>
        <v>0</v>
      </c>
      <c r="Q213" s="182">
        <f>G210-Q211</f>
        <v>0</v>
      </c>
    </row>
    <row r="214" spans="1:17" x14ac:dyDescent="0.25">
      <c r="D214" t="s">
        <v>158</v>
      </c>
    </row>
    <row r="216" spans="1:17" x14ac:dyDescent="0.25">
      <c r="D216" t="s">
        <v>243</v>
      </c>
    </row>
  </sheetData>
  <mergeCells count="91">
    <mergeCell ref="G19:G20"/>
    <mergeCell ref="G21:G22"/>
    <mergeCell ref="J13:J14"/>
    <mergeCell ref="K13:K14"/>
    <mergeCell ref="L13:L14"/>
    <mergeCell ref="I19:I20"/>
    <mergeCell ref="I21:I22"/>
    <mergeCell ref="H19:H20"/>
    <mergeCell ref="H21:H22"/>
    <mergeCell ref="H23:H24"/>
    <mergeCell ref="O23:O24"/>
    <mergeCell ref="N23:N24"/>
    <mergeCell ref="M23:M24"/>
    <mergeCell ref="L23:L24"/>
    <mergeCell ref="I23:I24"/>
    <mergeCell ref="E13:E14"/>
    <mergeCell ref="F13:F14"/>
    <mergeCell ref="G13:G14"/>
    <mergeCell ref="H13:H14"/>
    <mergeCell ref="I13:I14"/>
    <mergeCell ref="O159:O160"/>
    <mergeCell ref="J161:J162"/>
    <mergeCell ref="K161:K162"/>
    <mergeCell ref="L161:L162"/>
    <mergeCell ref="M161:M162"/>
    <mergeCell ref="N161:N162"/>
    <mergeCell ref="O161:O162"/>
    <mergeCell ref="J159:J160"/>
    <mergeCell ref="K159:K160"/>
    <mergeCell ref="L159:L160"/>
    <mergeCell ref="M159:M160"/>
    <mergeCell ref="N159:N160"/>
    <mergeCell ref="D109:D110"/>
    <mergeCell ref="A111:A112"/>
    <mergeCell ref="B109:B110"/>
    <mergeCell ref="D107:D108"/>
    <mergeCell ref="B111:B112"/>
    <mergeCell ref="D111:D112"/>
    <mergeCell ref="A109:A110"/>
    <mergeCell ref="A107:A108"/>
    <mergeCell ref="B107:B108"/>
    <mergeCell ref="D157:D158"/>
    <mergeCell ref="A157:A158"/>
    <mergeCell ref="A115:A116"/>
    <mergeCell ref="B157:B158"/>
    <mergeCell ref="D115:D116"/>
    <mergeCell ref="B115:B116"/>
    <mergeCell ref="B117:B118"/>
    <mergeCell ref="A117:A118"/>
    <mergeCell ref="D19:D20"/>
    <mergeCell ref="A19:A20"/>
    <mergeCell ref="B19:B20"/>
    <mergeCell ref="D23:D24"/>
    <mergeCell ref="A23:A24"/>
    <mergeCell ref="B23:B24"/>
    <mergeCell ref="B21:B22"/>
    <mergeCell ref="A21:A22"/>
    <mergeCell ref="D21:D22"/>
    <mergeCell ref="D8:D12"/>
    <mergeCell ref="A13:A18"/>
    <mergeCell ref="B13:B18"/>
    <mergeCell ref="D13:D18"/>
    <mergeCell ref="A8:A12"/>
    <mergeCell ref="D105:D106"/>
    <mergeCell ref="D103:D104"/>
    <mergeCell ref="D25:D26"/>
    <mergeCell ref="B99:B100"/>
    <mergeCell ref="A103:A104"/>
    <mergeCell ref="B103:B104"/>
    <mergeCell ref="D99:D100"/>
    <mergeCell ref="A105:A106"/>
    <mergeCell ref="A25:A26"/>
    <mergeCell ref="B25:B26"/>
    <mergeCell ref="A99:A100"/>
    <mergeCell ref="B105:B106"/>
    <mergeCell ref="B180:B181"/>
    <mergeCell ref="B113:B114"/>
    <mergeCell ref="D180:D181"/>
    <mergeCell ref="A163:A164"/>
    <mergeCell ref="B163:B164"/>
    <mergeCell ref="D163:D164"/>
    <mergeCell ref="D159:D160"/>
    <mergeCell ref="A161:A162"/>
    <mergeCell ref="B161:B162"/>
    <mergeCell ref="D161:D162"/>
    <mergeCell ref="A180:A181"/>
    <mergeCell ref="D113:D114"/>
    <mergeCell ref="D117:D118"/>
    <mergeCell ref="A113:A114"/>
    <mergeCell ref="A159:A160"/>
    <mergeCell ref="B159:B160"/>
  </mergeCells>
  <phoneticPr fontId="0" type="noConversion"/>
  <pageMargins left="0.94488188976377963" right="0.15748031496062992" top="0.78740157480314965" bottom="0.78740157480314965" header="0.51181102362204722" footer="0.51181102362204722"/>
  <pageSetup paperSize="9"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Реестр имущества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98</dc:creator>
  <cp:lastModifiedBy>KAMBROD</cp:lastModifiedBy>
  <cp:lastPrinted>2025-03-10T07:45:27Z</cp:lastPrinted>
  <dcterms:created xsi:type="dcterms:W3CDTF">2009-02-02T11:06:17Z</dcterms:created>
  <dcterms:modified xsi:type="dcterms:W3CDTF">2025-05-22T10:03:30Z</dcterms:modified>
</cp:coreProperties>
</file>